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15360" windowHeight="11460" firstSheet="3" activeTab="3"/>
  </bookViews>
  <sheets>
    <sheet name="전체" sheetId="5" state="hidden" r:id="rId1"/>
    <sheet name="1반" sheetId="6" state="hidden" r:id="rId2"/>
    <sheet name="2반" sheetId="7" state="hidden" r:id="rId3"/>
    <sheet name="3반" sheetId="8" r:id="rId4"/>
    <sheet name="Sheet2" sheetId="2" state="hidden" r:id="rId5"/>
    <sheet name="Sheet3" sheetId="3" state="hidden" r:id="rId6"/>
  </sheets>
  <definedNames>
    <definedName name="_xlnm._FilterDatabase" localSheetId="1" hidden="1">'1반'!$A$1:$W$30</definedName>
    <definedName name="_xlnm._FilterDatabase" localSheetId="2" hidden="1">'2반'!$A$1:$W$32</definedName>
    <definedName name="_xlnm._FilterDatabase" localSheetId="3" hidden="1">'3반'!$A$1:$M$31</definedName>
    <definedName name="_xlnm._FilterDatabase" localSheetId="0" hidden="1">전체!$A$1:$W$87</definedName>
  </definedNames>
  <calcPr calcId="145621"/>
</workbook>
</file>

<file path=xl/calcChain.xml><?xml version="1.0" encoding="utf-8"?>
<calcChain xmlns="http://schemas.openxmlformats.org/spreadsheetml/2006/main">
  <c r="B30" i="8" l="1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B5" i="5" l="1"/>
  <c r="AB4" i="5"/>
  <c r="AA5" i="5"/>
  <c r="AA4" i="5"/>
  <c r="Z5" i="5"/>
  <c r="Z4" i="5"/>
  <c r="B88" i="5"/>
  <c r="B87" i="5" l="1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A6" i="5" l="1"/>
  <c r="Z6" i="5"/>
  <c r="AB6" i="5"/>
  <c r="Y6" i="5" l="1"/>
</calcChain>
</file>

<file path=xl/sharedStrings.xml><?xml version="1.0" encoding="utf-8"?>
<sst xmlns="http://schemas.openxmlformats.org/spreadsheetml/2006/main" count="1564" uniqueCount="533">
  <si>
    <t>NO</t>
    <phoneticPr fontId="3" type="noConversion"/>
  </si>
  <si>
    <t>학 번</t>
    <phoneticPr fontId="3" type="noConversion"/>
  </si>
  <si>
    <t>모집구분</t>
    <phoneticPr fontId="3" type="noConversion"/>
  </si>
  <si>
    <t>전형구분</t>
    <phoneticPr fontId="3" type="noConversion"/>
  </si>
  <si>
    <t>1지망학과</t>
    <phoneticPr fontId="3" type="noConversion"/>
  </si>
  <si>
    <t>수험번호</t>
    <phoneticPr fontId="3" type="noConversion"/>
  </si>
  <si>
    <t>성명</t>
    <phoneticPr fontId="3" type="noConversion"/>
  </si>
  <si>
    <t>생년월일</t>
    <phoneticPr fontId="3" type="noConversion"/>
  </si>
  <si>
    <t>남여</t>
    <phoneticPr fontId="3" type="noConversion"/>
  </si>
  <si>
    <t>출신고교</t>
    <phoneticPr fontId="3" type="noConversion"/>
  </si>
  <si>
    <t>졸업년도</t>
    <phoneticPr fontId="3" type="noConversion"/>
  </si>
  <si>
    <t>백분율</t>
    <phoneticPr fontId="3" type="noConversion"/>
  </si>
  <si>
    <t>결석</t>
    <phoneticPr fontId="3" type="noConversion"/>
  </si>
  <si>
    <t>수능등급</t>
    <phoneticPr fontId="3" type="noConversion"/>
  </si>
  <si>
    <t>총점</t>
    <phoneticPr fontId="3" type="noConversion"/>
  </si>
  <si>
    <t>휴대폰</t>
    <phoneticPr fontId="3" type="noConversion"/>
  </si>
  <si>
    <t>자택전화번호</t>
    <phoneticPr fontId="3" type="noConversion"/>
  </si>
  <si>
    <t>우편번호</t>
    <phoneticPr fontId="3" type="noConversion"/>
  </si>
  <si>
    <t>주소</t>
    <phoneticPr fontId="3" type="noConversion"/>
  </si>
  <si>
    <t>수시1차</t>
    <phoneticPr fontId="3" type="noConversion"/>
  </si>
  <si>
    <t>농어촌</t>
    <phoneticPr fontId="3" type="noConversion"/>
  </si>
  <si>
    <t>사회복지과</t>
    <phoneticPr fontId="3" type="noConversion"/>
  </si>
  <si>
    <t>이도경</t>
    <phoneticPr fontId="3" type="noConversion"/>
  </si>
  <si>
    <t>명덕고등학교</t>
    <phoneticPr fontId="3" type="noConversion"/>
  </si>
  <si>
    <t>010-3037-5678</t>
    <phoneticPr fontId="3" type="noConversion"/>
  </si>
  <si>
    <t>055-582-5069</t>
    <phoneticPr fontId="3" type="noConversion"/>
  </si>
  <si>
    <t>52038</t>
    <phoneticPr fontId="3" type="noConversion"/>
  </si>
  <si>
    <t>경상남도 함안군 가야읍 도항2길 6남선아파트 1-2동 801호</t>
    <phoneticPr fontId="3" type="noConversion"/>
  </si>
  <si>
    <t>이민경</t>
    <phoneticPr fontId="3" type="noConversion"/>
  </si>
  <si>
    <t>동원고등학교</t>
    <phoneticPr fontId="3" type="noConversion"/>
  </si>
  <si>
    <t>010-4019-8557</t>
    <phoneticPr fontId="3" type="noConversion"/>
  </si>
  <si>
    <t>055-641-8447</t>
    <phoneticPr fontId="3" type="noConversion"/>
  </si>
  <si>
    <t>53100</t>
    <phoneticPr fontId="3" type="noConversion"/>
  </si>
  <si>
    <t xml:space="preserve">경상남도 통영시 욕지면 옥동로 </t>
    <phoneticPr fontId="3" type="noConversion"/>
  </si>
  <si>
    <t>기초생활수급권자</t>
    <phoneticPr fontId="3" type="noConversion"/>
  </si>
  <si>
    <t>남지호</t>
    <phoneticPr fontId="3" type="noConversion"/>
  </si>
  <si>
    <t>부산남고등학교</t>
    <phoneticPr fontId="3" type="noConversion"/>
  </si>
  <si>
    <t>010-8200-9498</t>
    <phoneticPr fontId="3" type="noConversion"/>
  </si>
  <si>
    <t>051-404-9498</t>
    <phoneticPr fontId="3" type="noConversion"/>
  </si>
  <si>
    <t>49093</t>
    <phoneticPr fontId="3" type="noConversion"/>
  </si>
  <si>
    <t>부산광역시 영도구 동삼북로 2동삼동 주공아파트 102동 102동 1503호</t>
    <phoneticPr fontId="3" type="noConversion"/>
  </si>
  <si>
    <t>재직(경력)자</t>
    <phoneticPr fontId="3" type="noConversion"/>
  </si>
  <si>
    <t>박수지</t>
    <phoneticPr fontId="3" type="noConversion"/>
  </si>
  <si>
    <t>성심보건고등학교</t>
    <phoneticPr fontId="3" type="noConversion"/>
  </si>
  <si>
    <t>010-5104-1633</t>
    <phoneticPr fontId="3" type="noConversion"/>
  </si>
  <si>
    <t>051-545-1633</t>
    <phoneticPr fontId="3" type="noConversion"/>
  </si>
  <si>
    <t>48007</t>
    <phoneticPr fontId="3" type="noConversion"/>
  </si>
  <si>
    <t>부산광역시 해운대구 윗반송로51번길 92 - 8반송동 대원빌라 401호</t>
    <phoneticPr fontId="3" type="noConversion"/>
  </si>
  <si>
    <t>대학졸업자</t>
    <phoneticPr fontId="3" type="noConversion"/>
  </si>
  <si>
    <t>이준효</t>
    <phoneticPr fontId="3" type="noConversion"/>
  </si>
  <si>
    <t>010-4940-8541</t>
    <phoneticPr fontId="3" type="noConversion"/>
  </si>
  <si>
    <t>051-626-8541</t>
    <phoneticPr fontId="3" type="noConversion"/>
  </si>
  <si>
    <t>48424</t>
    <phoneticPr fontId="3" type="noConversion"/>
  </si>
  <si>
    <t>부산광역시 남구 황령대로319번가길 142대연동 삼익그린타운 106동 101호</t>
    <phoneticPr fontId="3" type="noConversion"/>
  </si>
  <si>
    <t>김근형</t>
    <phoneticPr fontId="3" type="noConversion"/>
  </si>
  <si>
    <t>동인고등학교</t>
    <phoneticPr fontId="3" type="noConversion"/>
  </si>
  <si>
    <t>010-5607-8254</t>
    <phoneticPr fontId="3" type="noConversion"/>
  </si>
  <si>
    <t>070-7718-6036</t>
    <phoneticPr fontId="3" type="noConversion"/>
  </si>
  <si>
    <t>46226</t>
    <phoneticPr fontId="3" type="noConversion"/>
  </si>
  <si>
    <t>부산광역시 금정구 두실로 (남산동) 40-12 일반주택 2층</t>
    <phoneticPr fontId="3" type="noConversion"/>
  </si>
  <si>
    <t>일반고</t>
    <phoneticPr fontId="3" type="noConversion"/>
  </si>
  <si>
    <t>박민영</t>
    <phoneticPr fontId="3" type="noConversion"/>
  </si>
  <si>
    <t>금정고등학교</t>
    <phoneticPr fontId="3" type="noConversion"/>
  </si>
  <si>
    <t>010-9991-0185</t>
    <phoneticPr fontId="3" type="noConversion"/>
  </si>
  <si>
    <t>051-526-0185</t>
    <phoneticPr fontId="3" type="noConversion"/>
  </si>
  <si>
    <t>47773</t>
    <phoneticPr fontId="3" type="noConversion"/>
  </si>
  <si>
    <t xml:space="preserve">부산광역시 동래구 명안로77번길 15 - 3명장동 </t>
    <phoneticPr fontId="3" type="noConversion"/>
  </si>
  <si>
    <t>서민정</t>
    <phoneticPr fontId="3" type="noConversion"/>
  </si>
  <si>
    <t>진해용원고등학교</t>
    <phoneticPr fontId="3" type="noConversion"/>
  </si>
  <si>
    <t>010-3299-4881</t>
    <phoneticPr fontId="3" type="noConversion"/>
  </si>
  <si>
    <t>051-831-5881</t>
    <phoneticPr fontId="3" type="noConversion"/>
  </si>
  <si>
    <t>46760</t>
    <phoneticPr fontId="3" type="noConversion"/>
  </si>
  <si>
    <t>부산광역시 강서구 신호산단1로 101신호동 부산신호사랑으로부영5차 514동 514동 1302호</t>
    <phoneticPr fontId="3" type="noConversion"/>
  </si>
  <si>
    <t>김정환</t>
    <phoneticPr fontId="3" type="noConversion"/>
  </si>
  <si>
    <t>부산진고등학교</t>
    <phoneticPr fontId="3" type="noConversion"/>
  </si>
  <si>
    <t>010-5630-5359</t>
    <phoneticPr fontId="3" type="noConversion"/>
  </si>
  <si>
    <t>051-809-5250</t>
    <phoneticPr fontId="3" type="noConversion"/>
  </si>
  <si>
    <t>47109</t>
    <phoneticPr fontId="3" type="noConversion"/>
  </si>
  <si>
    <t xml:space="preserve">부산광역시 부산진구 동평로183번길 86 - 11연지동 </t>
    <phoneticPr fontId="3" type="noConversion"/>
  </si>
  <si>
    <t>이상윤</t>
    <phoneticPr fontId="3" type="noConversion"/>
  </si>
  <si>
    <t>삼산고등학교</t>
    <phoneticPr fontId="3" type="noConversion"/>
  </si>
  <si>
    <t>010-8510-5715</t>
    <phoneticPr fontId="3" type="noConversion"/>
  </si>
  <si>
    <t>052-951-2004</t>
    <phoneticPr fontId="3" type="noConversion"/>
  </si>
  <si>
    <t>44710</t>
    <phoneticPr fontId="3" type="noConversion"/>
  </si>
  <si>
    <t>울산광역시 남구 강남로 348삼산동 아데라움아파트 107동 1705호</t>
    <phoneticPr fontId="3" type="noConversion"/>
  </si>
  <si>
    <t>김민지</t>
    <phoneticPr fontId="3" type="noConversion"/>
  </si>
  <si>
    <t>양산여자고등학교</t>
    <phoneticPr fontId="3" type="noConversion"/>
  </si>
  <si>
    <t>010-9340-9038</t>
    <phoneticPr fontId="3" type="noConversion"/>
  </si>
  <si>
    <t>051-513-9038</t>
    <phoneticPr fontId="3" type="noConversion"/>
  </si>
  <si>
    <t>47726</t>
    <phoneticPr fontId="3" type="noConversion"/>
  </si>
  <si>
    <t>부산광역시 동래구 금강로 48온천동 동래SKVIEW2차아파트 203동 1202호</t>
    <phoneticPr fontId="3" type="noConversion"/>
  </si>
  <si>
    <t>김경철</t>
    <phoneticPr fontId="3" type="noConversion"/>
  </si>
  <si>
    <t>울산제일고등학교</t>
    <phoneticPr fontId="3" type="noConversion"/>
  </si>
  <si>
    <t>010-7396-5341</t>
    <phoneticPr fontId="3" type="noConversion"/>
  </si>
  <si>
    <t>052-258-5341</t>
    <phoneticPr fontId="3" type="noConversion"/>
  </si>
  <si>
    <t>44644</t>
    <phoneticPr fontId="3" type="noConversion"/>
  </si>
  <si>
    <t>울산광역시 남구 은월로2번길 51옥동 한진2차전원맨션 1동 708호</t>
    <phoneticPr fontId="3" type="noConversion"/>
  </si>
  <si>
    <t>박대혁</t>
    <phoneticPr fontId="3" type="noConversion"/>
  </si>
  <si>
    <t>울산동천고등학교</t>
    <phoneticPr fontId="3" type="noConversion"/>
  </si>
  <si>
    <t>010-5390-8558</t>
    <phoneticPr fontId="3" type="noConversion"/>
  </si>
  <si>
    <t>052-286-6362</t>
    <phoneticPr fontId="3" type="noConversion"/>
  </si>
  <si>
    <t>44205</t>
    <phoneticPr fontId="3" type="noConversion"/>
  </si>
  <si>
    <t>울산광역시 북구 천곡남로 37천곡동 삼성코아루아파트 103 103동 305호</t>
    <phoneticPr fontId="3" type="noConversion"/>
  </si>
  <si>
    <t>서여령</t>
    <phoneticPr fontId="3" type="noConversion"/>
  </si>
  <si>
    <t>화명고등학교</t>
    <phoneticPr fontId="3" type="noConversion"/>
  </si>
  <si>
    <t>010-9312-1486</t>
    <phoneticPr fontId="3" type="noConversion"/>
  </si>
  <si>
    <t>051-4552-5252</t>
    <phoneticPr fontId="3" type="noConversion"/>
  </si>
  <si>
    <t>46536</t>
    <phoneticPr fontId="3" type="noConversion"/>
  </si>
  <si>
    <t>부산광역시 북구 금곡대로 268화명동 화명대림타운 407동 407동 1401호</t>
    <phoneticPr fontId="3" type="noConversion"/>
  </si>
  <si>
    <t>손설희</t>
    <phoneticPr fontId="3" type="noConversion"/>
  </si>
  <si>
    <t>구례고등학교</t>
    <phoneticPr fontId="3" type="noConversion"/>
  </si>
  <si>
    <t>010-9140-6699</t>
    <phoneticPr fontId="3" type="noConversion"/>
  </si>
  <si>
    <t>061-782-7628</t>
    <phoneticPr fontId="3" type="noConversion"/>
  </si>
  <si>
    <t>542-873</t>
    <phoneticPr fontId="3" type="noConversion"/>
  </si>
  <si>
    <t>전라남도 구례군 간전면 남도대교로 78 (운천리 286,쉴만한물가) (쉴만한물가) 78</t>
    <phoneticPr fontId="3" type="noConversion"/>
  </si>
  <si>
    <t>이성경</t>
    <phoneticPr fontId="3" type="noConversion"/>
  </si>
  <si>
    <t>현대고등학교</t>
    <phoneticPr fontId="3" type="noConversion"/>
  </si>
  <si>
    <t>010-8687-9784</t>
    <phoneticPr fontId="3" type="noConversion"/>
  </si>
  <si>
    <t>070-7584-9784</t>
    <phoneticPr fontId="3" type="noConversion"/>
  </si>
  <si>
    <t>44037</t>
    <phoneticPr fontId="3" type="noConversion"/>
  </si>
  <si>
    <t>울산광역시 동구 바드래길 (전하동/ 대경넥스빌아파트101동) 110 101동 908호</t>
    <phoneticPr fontId="3" type="noConversion"/>
  </si>
  <si>
    <t>박창주</t>
    <phoneticPr fontId="3" type="noConversion"/>
  </si>
  <si>
    <t>김해삼방고등학교</t>
    <phoneticPr fontId="3" type="noConversion"/>
  </si>
  <si>
    <t>010-3956-5730</t>
    <phoneticPr fontId="3" type="noConversion"/>
  </si>
  <si>
    <t>070-8926-8768</t>
    <phoneticPr fontId="3" type="noConversion"/>
  </si>
  <si>
    <t>50816</t>
    <phoneticPr fontId="3" type="noConversion"/>
  </si>
  <si>
    <t>경상남도 김해시 삼안로206번길 (삼방동) 4-9 2 층</t>
    <phoneticPr fontId="3" type="noConversion"/>
  </si>
  <si>
    <t>양성열</t>
    <phoneticPr fontId="3" type="noConversion"/>
  </si>
  <si>
    <t>브니엘고등학교</t>
    <phoneticPr fontId="3" type="noConversion"/>
  </si>
  <si>
    <t>010-5789-2412</t>
    <phoneticPr fontId="3" type="noConversion"/>
  </si>
  <si>
    <t>051-517-2416</t>
    <phoneticPr fontId="3" type="noConversion"/>
  </si>
  <si>
    <t>46300</t>
    <phoneticPr fontId="3" type="noConversion"/>
  </si>
  <si>
    <t>부산광역시 금정구 온천장로 (장전동/ 용진노블레스) 147 7층 704호</t>
    <phoneticPr fontId="3" type="noConversion"/>
  </si>
  <si>
    <t>박영웅</t>
    <phoneticPr fontId="3" type="noConversion"/>
  </si>
  <si>
    <t>문수고등학교</t>
    <phoneticPr fontId="3" type="noConversion"/>
  </si>
  <si>
    <t>010-9075-3804</t>
    <phoneticPr fontId="3" type="noConversion"/>
  </si>
  <si>
    <t>052-912-5111</t>
    <phoneticPr fontId="3" type="noConversion"/>
  </si>
  <si>
    <t>44632</t>
    <phoneticPr fontId="3" type="noConversion"/>
  </si>
  <si>
    <t>울산광역시 남구 북부순환도로1번길 (무거동) 10-26 3층</t>
    <phoneticPr fontId="3" type="noConversion"/>
  </si>
  <si>
    <t>이동건</t>
    <phoneticPr fontId="3" type="noConversion"/>
  </si>
  <si>
    <t>부산동성고등학교</t>
    <phoneticPr fontId="3" type="noConversion"/>
  </si>
  <si>
    <t>010-4110-5839</t>
    <phoneticPr fontId="3" type="noConversion"/>
  </si>
  <si>
    <t>051-866-5839</t>
    <phoneticPr fontId="3" type="noConversion"/>
  </si>
  <si>
    <t>47600</t>
    <phoneticPr fontId="3" type="noConversion"/>
  </si>
  <si>
    <t>부산광역시 연제구 중앙천로25번길 (연산동/ 연제하이츠빌라) 108 2층 201호</t>
    <phoneticPr fontId="3" type="noConversion"/>
  </si>
  <si>
    <t>이지용</t>
    <phoneticPr fontId="3" type="noConversion"/>
  </si>
  <si>
    <t>삼천포중앙고등학교</t>
    <phoneticPr fontId="3" type="noConversion"/>
  </si>
  <si>
    <t>010-8722-6642</t>
    <phoneticPr fontId="3" type="noConversion"/>
  </si>
  <si>
    <t>055-832-6642</t>
    <phoneticPr fontId="3" type="noConversion"/>
  </si>
  <si>
    <t>52563</t>
    <phoneticPr fontId="3" type="noConversion"/>
  </si>
  <si>
    <t>경상남도 사천시 샛담2길 (향촌동) 33</t>
    <phoneticPr fontId="3" type="noConversion"/>
  </si>
  <si>
    <t>함월고등학교</t>
    <phoneticPr fontId="3" type="noConversion"/>
  </si>
  <si>
    <t>010-5180-1632</t>
    <phoneticPr fontId="3" type="noConversion"/>
  </si>
  <si>
    <t>052-211-0422</t>
    <phoneticPr fontId="3" type="noConversion"/>
  </si>
  <si>
    <t>44533</t>
    <phoneticPr fontId="3" type="noConversion"/>
  </si>
  <si>
    <t>울산광역시 중구 당산1안길 (우정동) 6</t>
    <phoneticPr fontId="3" type="noConversion"/>
  </si>
  <si>
    <t>이성우</t>
    <phoneticPr fontId="3" type="noConversion"/>
  </si>
  <si>
    <t>경일고등학교</t>
    <phoneticPr fontId="3" type="noConversion"/>
  </si>
  <si>
    <t>010-3599-3465</t>
    <phoneticPr fontId="3" type="noConversion"/>
  </si>
  <si>
    <t>051-804-1311</t>
    <phoneticPr fontId="3" type="noConversion"/>
  </si>
  <si>
    <t>46725</t>
    <phoneticPr fontId="3" type="noConversion"/>
  </si>
  <si>
    <t>부산광역시 강서구 명지새동네길14번길 (명지동) 11 2층</t>
    <phoneticPr fontId="3" type="noConversion"/>
  </si>
  <si>
    <t>정민규</t>
    <phoneticPr fontId="3" type="noConversion"/>
  </si>
  <si>
    <t>범서고등학교</t>
    <phoneticPr fontId="3" type="noConversion"/>
  </si>
  <si>
    <t>010-8213-3191</t>
    <phoneticPr fontId="3" type="noConversion"/>
  </si>
  <si>
    <t>052-961-3191</t>
    <phoneticPr fontId="3" type="noConversion"/>
  </si>
  <si>
    <t>44923</t>
    <phoneticPr fontId="3" type="noConversion"/>
  </si>
  <si>
    <t>울산광역시 울주군 범서읍 점촌4길 (구영현대1차아이파크104동/ 현대1차아이파크) 43 104동 605호</t>
    <phoneticPr fontId="3" type="noConversion"/>
  </si>
  <si>
    <t>박지현</t>
    <phoneticPr fontId="3" type="noConversion"/>
  </si>
  <si>
    <t>010-9512-7897</t>
    <phoneticPr fontId="3" type="noConversion"/>
  </si>
  <si>
    <t>051-523-6897</t>
    <phoneticPr fontId="3" type="noConversion"/>
  </si>
  <si>
    <t>46260</t>
    <phoneticPr fontId="3" type="noConversion"/>
  </si>
  <si>
    <t>부산광역시 금정구 회천로 (회동동) 40-8</t>
    <phoneticPr fontId="3" type="noConversion"/>
  </si>
  <si>
    <t>황예빈</t>
    <phoneticPr fontId="3" type="noConversion"/>
  </si>
  <si>
    <t>우신고등학교</t>
    <phoneticPr fontId="3" type="noConversion"/>
  </si>
  <si>
    <t>010-4618-3753</t>
    <phoneticPr fontId="3" type="noConversion"/>
  </si>
  <si>
    <t>052-277-3753</t>
    <phoneticPr fontId="3" type="noConversion"/>
  </si>
  <si>
    <t>44618</t>
    <phoneticPr fontId="3" type="noConversion"/>
  </si>
  <si>
    <t>울산광역시 남구 대학로1번길 (무거동/ 협성현대아파트) 61 15층 1511호</t>
    <phoneticPr fontId="3" type="noConversion"/>
  </si>
  <si>
    <t>정철우</t>
    <phoneticPr fontId="3" type="noConversion"/>
  </si>
  <si>
    <t>하동고등학교</t>
    <phoneticPr fontId="3" type="noConversion"/>
  </si>
  <si>
    <t>010-9884-7420</t>
    <phoneticPr fontId="3" type="noConversion"/>
  </si>
  <si>
    <t>055-884-7420</t>
    <phoneticPr fontId="3" type="noConversion"/>
  </si>
  <si>
    <t>52326</t>
    <phoneticPr fontId="3" type="noConversion"/>
  </si>
  <si>
    <t xml:space="preserve">경상남도 하동군 하동읍 중서1길 </t>
    <phoneticPr fontId="3" type="noConversion"/>
  </si>
  <si>
    <t>여진주</t>
    <phoneticPr fontId="3" type="noConversion"/>
  </si>
  <si>
    <t>광영고등학교</t>
    <phoneticPr fontId="3" type="noConversion"/>
  </si>
  <si>
    <t>010-8649-1755</t>
    <phoneticPr fontId="3" type="noConversion"/>
  </si>
  <si>
    <t>061-792-8908</t>
    <phoneticPr fontId="3" type="noConversion"/>
  </si>
  <si>
    <t>57791</t>
    <phoneticPr fontId="3" type="noConversion"/>
  </si>
  <si>
    <t>전라남도 광양시 공영로 (중동/ 금광아파트102동) 10 102동 1704호</t>
    <phoneticPr fontId="3" type="noConversion"/>
  </si>
  <si>
    <t>서필제</t>
    <phoneticPr fontId="3" type="noConversion"/>
  </si>
  <si>
    <t>금성고등학교</t>
    <phoneticPr fontId="3" type="noConversion"/>
  </si>
  <si>
    <t>010-2713-6658</t>
    <phoneticPr fontId="3" type="noConversion"/>
  </si>
  <si>
    <t>070-4845-4925</t>
    <phoneticPr fontId="3" type="noConversion"/>
  </si>
  <si>
    <t>48772</t>
    <phoneticPr fontId="3" type="noConversion"/>
  </si>
  <si>
    <t>부산광역시 동구 진성로 (좌천동/ 흥산빌리지) 56 5층 502호</t>
    <phoneticPr fontId="3" type="noConversion"/>
  </si>
  <si>
    <t>특성화고</t>
    <phoneticPr fontId="3" type="noConversion"/>
  </si>
  <si>
    <t>서주애</t>
    <phoneticPr fontId="3" type="noConversion"/>
  </si>
  <si>
    <t>동주여자고등학교</t>
    <phoneticPr fontId="3" type="noConversion"/>
  </si>
  <si>
    <t>010-9853-8011</t>
    <phoneticPr fontId="3" type="noConversion"/>
  </si>
  <si>
    <t>051-0000-0000</t>
    <phoneticPr fontId="3" type="noConversion"/>
  </si>
  <si>
    <t>49505</t>
    <phoneticPr fontId="3" type="noConversion"/>
  </si>
  <si>
    <t>부산광역시 사하구 다대낙조2길 5다대동 동백아파트 602호</t>
    <phoneticPr fontId="3" type="noConversion"/>
  </si>
  <si>
    <t>유소희</t>
    <phoneticPr fontId="3" type="noConversion"/>
  </si>
  <si>
    <t>부산관광고등학교</t>
    <phoneticPr fontId="3" type="noConversion"/>
  </si>
  <si>
    <t>010-4954-6286</t>
    <phoneticPr fontId="3" type="noConversion"/>
  </si>
  <si>
    <t>054-636-0280</t>
    <phoneticPr fontId="3" type="noConversion"/>
  </si>
  <si>
    <t>36044</t>
    <phoneticPr fontId="3" type="noConversion"/>
  </si>
  <si>
    <t>경상북도 영주시 봉현면 신재로 931 - 9황제빌리지 1동 202호</t>
    <phoneticPr fontId="3" type="noConversion"/>
  </si>
  <si>
    <t>권수현</t>
    <phoneticPr fontId="3" type="noConversion"/>
  </si>
  <si>
    <t>부산여자상업고등학교</t>
    <phoneticPr fontId="3" type="noConversion"/>
  </si>
  <si>
    <t>010-6663-9024</t>
    <phoneticPr fontId="3" type="noConversion"/>
  </si>
  <si>
    <t>051-323-5288</t>
    <phoneticPr fontId="3" type="noConversion"/>
  </si>
  <si>
    <t>46594</t>
    <phoneticPr fontId="3" type="noConversion"/>
  </si>
  <si>
    <t>부산광역시 북구 모분재로15번길 104덕천동 영성무지개빌라 401호</t>
    <phoneticPr fontId="3" type="noConversion"/>
  </si>
  <si>
    <t>옥은석</t>
    <phoneticPr fontId="3" type="noConversion"/>
  </si>
  <si>
    <t>부산컴퓨터과학고등학교</t>
    <phoneticPr fontId="3" type="noConversion"/>
  </si>
  <si>
    <t>010-8005-4691</t>
    <phoneticPr fontId="3" type="noConversion"/>
  </si>
  <si>
    <t>051-465-4691</t>
    <phoneticPr fontId="3" type="noConversion"/>
  </si>
  <si>
    <t>48784</t>
    <phoneticPr fontId="3" type="noConversion"/>
  </si>
  <si>
    <t xml:space="preserve">부산광역시 동구 수정외솔로11번길 8수정동 </t>
    <phoneticPr fontId="3" type="noConversion"/>
  </si>
  <si>
    <t>이보승</t>
    <phoneticPr fontId="3" type="noConversion"/>
  </si>
  <si>
    <t>부산에너지과학고등학교</t>
    <phoneticPr fontId="3" type="noConversion"/>
  </si>
  <si>
    <t>010-9989-6687</t>
    <phoneticPr fontId="3" type="noConversion"/>
  </si>
  <si>
    <t>010-2830-6687</t>
    <phoneticPr fontId="3" type="noConversion"/>
  </si>
  <si>
    <t>616-805</t>
    <phoneticPr fontId="3" type="noConversion"/>
  </si>
  <si>
    <t xml:space="preserve">부산광역시 북구 팽나무로8번길 127 (구포동 1222-1) 3층 </t>
    <phoneticPr fontId="3" type="noConversion"/>
  </si>
  <si>
    <t>김수정</t>
    <phoneticPr fontId="3" type="noConversion"/>
  </si>
  <si>
    <t>울산생활과학고등학교</t>
    <phoneticPr fontId="3" type="noConversion"/>
  </si>
  <si>
    <t>010-3956-0856</t>
    <phoneticPr fontId="3" type="noConversion"/>
  </si>
  <si>
    <t>070-7814-7714</t>
    <phoneticPr fontId="3" type="noConversion"/>
  </si>
  <si>
    <t>44683</t>
    <phoneticPr fontId="3" type="noConversion"/>
  </si>
  <si>
    <t>울산광역시 남구 팔등로 56신정동 3층</t>
    <phoneticPr fontId="3" type="noConversion"/>
  </si>
  <si>
    <t>오영인</t>
    <phoneticPr fontId="3" type="noConversion"/>
  </si>
  <si>
    <t>010-2315-8934</t>
    <phoneticPr fontId="3" type="noConversion"/>
  </si>
  <si>
    <t>070-8258-7542</t>
    <phoneticPr fontId="3" type="noConversion"/>
  </si>
  <si>
    <t>49514</t>
    <phoneticPr fontId="3" type="noConversion"/>
  </si>
  <si>
    <t>부산광역시 사하구 다대로385번길 22다대동 22번지</t>
    <phoneticPr fontId="3" type="noConversion"/>
  </si>
  <si>
    <t>최은미</t>
    <phoneticPr fontId="3" type="noConversion"/>
  </si>
  <si>
    <t>010-3233-8775</t>
    <phoneticPr fontId="3" type="noConversion"/>
  </si>
  <si>
    <t>051-643-8775</t>
    <phoneticPr fontId="3" type="noConversion"/>
  </si>
  <si>
    <t>48457</t>
    <phoneticPr fontId="3" type="noConversion"/>
  </si>
  <si>
    <t>부산광역시 남구 수영로 74 - 5문현동 무학프라자 403호</t>
    <phoneticPr fontId="3" type="noConversion"/>
  </si>
  <si>
    <t>나경희</t>
    <phoneticPr fontId="3" type="noConversion"/>
  </si>
  <si>
    <t>부산마케팅고등학교</t>
    <phoneticPr fontId="3" type="noConversion"/>
  </si>
  <si>
    <t>010-2422-8903</t>
    <phoneticPr fontId="3" type="noConversion"/>
  </si>
  <si>
    <t>051-896-8903</t>
    <phoneticPr fontId="3" type="noConversion"/>
  </si>
  <si>
    <t>47179</t>
    <phoneticPr fontId="3" type="noConversion"/>
  </si>
  <si>
    <t>부산광역시 부산진구 백양관문로 10당감동 개금주공3단지아파트 320동 206호</t>
    <phoneticPr fontId="3" type="noConversion"/>
  </si>
  <si>
    <t>강지호</t>
    <phoneticPr fontId="3" type="noConversion"/>
  </si>
  <si>
    <t>부산정보고등학교</t>
    <phoneticPr fontId="3" type="noConversion"/>
  </si>
  <si>
    <t>010-4907-7464</t>
    <phoneticPr fontId="3" type="noConversion"/>
  </si>
  <si>
    <t>051-819-7464</t>
    <phoneticPr fontId="3" type="noConversion"/>
  </si>
  <si>
    <t>47105</t>
    <phoneticPr fontId="3" type="noConversion"/>
  </si>
  <si>
    <t xml:space="preserve">부산광역시 부산진구 초읍천로77번길 64 - 1초읍동 </t>
    <phoneticPr fontId="3" type="noConversion"/>
  </si>
  <si>
    <t>김채은</t>
    <phoneticPr fontId="3" type="noConversion"/>
  </si>
  <si>
    <t>010-6286-3180</t>
    <phoneticPr fontId="3" type="noConversion"/>
  </si>
  <si>
    <t>070-7782-1143</t>
    <phoneticPr fontId="3" type="noConversion"/>
  </si>
  <si>
    <t>47868</t>
    <phoneticPr fontId="3" type="noConversion"/>
  </si>
  <si>
    <t>부산광역시 동래구 쇠미로129번길 86온천동 현대아파트 1호동 1동 401호</t>
    <phoneticPr fontId="3" type="noConversion"/>
  </si>
  <si>
    <t>윤진희</t>
    <phoneticPr fontId="3" type="noConversion"/>
  </si>
  <si>
    <t>울산여자상업고등학교</t>
    <phoneticPr fontId="3" type="noConversion"/>
  </si>
  <si>
    <t>010-3410-2118</t>
    <phoneticPr fontId="3" type="noConversion"/>
  </si>
  <si>
    <t>052-221-2118</t>
    <phoneticPr fontId="3" type="noConversion"/>
  </si>
  <si>
    <t>44920</t>
    <phoneticPr fontId="3" type="noConversion"/>
  </si>
  <si>
    <t>울산광역시 울주군 범서읍 구영로 75 - 25울산구영동문굿모닝힐 102동 102동 702호</t>
    <phoneticPr fontId="3" type="noConversion"/>
  </si>
  <si>
    <t>정다예</t>
    <phoneticPr fontId="3" type="noConversion"/>
  </si>
  <si>
    <t>010-5195-5439</t>
    <phoneticPr fontId="3" type="noConversion"/>
  </si>
  <si>
    <t>052-211-5439</t>
    <phoneticPr fontId="3" type="noConversion"/>
  </si>
  <si>
    <t>44925</t>
    <phoneticPr fontId="3" type="noConversion"/>
  </si>
  <si>
    <t>울산광역시 울주군 범서읍 점촌5길 51 - 3구영신한디아채 102동 304호</t>
    <phoneticPr fontId="3" type="noConversion"/>
  </si>
  <si>
    <t>김재원</t>
    <phoneticPr fontId="3" type="noConversion"/>
  </si>
  <si>
    <t>010-6627-9939</t>
    <phoneticPr fontId="3" type="noConversion"/>
  </si>
  <si>
    <t>051-294-8578</t>
    <phoneticPr fontId="3" type="noConversion"/>
  </si>
  <si>
    <t>49335</t>
    <phoneticPr fontId="3" type="noConversion"/>
  </si>
  <si>
    <t xml:space="preserve">부산광역시 사하구 승학로161번길 87괴정동 </t>
    <phoneticPr fontId="3" type="noConversion"/>
  </si>
  <si>
    <t>장진영</t>
    <phoneticPr fontId="3" type="noConversion"/>
  </si>
  <si>
    <t>010-4449-5335</t>
    <phoneticPr fontId="3" type="noConversion"/>
  </si>
  <si>
    <t>051-851-7709</t>
    <phoneticPr fontId="3" type="noConversion"/>
  </si>
  <si>
    <t>47593</t>
    <phoneticPr fontId="3" type="noConversion"/>
  </si>
  <si>
    <t>부산광역시 연제구 연수로 191연산동 신일아트빌 1동 802호</t>
    <phoneticPr fontId="3" type="noConversion"/>
  </si>
  <si>
    <t>이다영</t>
    <phoneticPr fontId="3" type="noConversion"/>
  </si>
  <si>
    <t>010-8645-1479</t>
    <phoneticPr fontId="3" type="noConversion"/>
  </si>
  <si>
    <t>051-805-0566</t>
    <phoneticPr fontId="3" type="noConversion"/>
  </si>
  <si>
    <t>47132</t>
    <phoneticPr fontId="3" type="noConversion"/>
  </si>
  <si>
    <t xml:space="preserve">부산광역시 부산진구 국악로59번길 15초읍동 </t>
    <phoneticPr fontId="3" type="noConversion"/>
  </si>
  <si>
    <t>박지나</t>
    <phoneticPr fontId="3" type="noConversion"/>
  </si>
  <si>
    <t>해운대관광고등학교</t>
    <phoneticPr fontId="3" type="noConversion"/>
  </si>
  <si>
    <t>010-4616-4645</t>
    <phoneticPr fontId="3" type="noConversion"/>
  </si>
  <si>
    <t>070-4878-4645</t>
    <phoneticPr fontId="3" type="noConversion"/>
  </si>
  <si>
    <t>48215</t>
    <phoneticPr fontId="3" type="noConversion"/>
  </si>
  <si>
    <t>부산광역시 수영구 수미로71번길 3망미동 2층</t>
    <phoneticPr fontId="3" type="noConversion"/>
  </si>
  <si>
    <t>박희란</t>
    <phoneticPr fontId="3" type="noConversion"/>
  </si>
  <si>
    <t>세정상업고등학교</t>
    <phoneticPr fontId="3" type="noConversion"/>
  </si>
  <si>
    <t>010-2359-6479</t>
    <phoneticPr fontId="3" type="noConversion"/>
  </si>
  <si>
    <t>070-4544-4355</t>
    <phoneticPr fontId="3" type="noConversion"/>
  </si>
  <si>
    <t>46552</t>
    <phoneticPr fontId="3" type="noConversion"/>
  </si>
  <si>
    <t>부산광역시 북구 만덕대로65번길 (덕천동/ 무궁화아파트나동) 43 나동 308호</t>
    <phoneticPr fontId="3" type="noConversion"/>
  </si>
  <si>
    <t>이승민</t>
    <phoneticPr fontId="3" type="noConversion"/>
  </si>
  <si>
    <t>금정전자공업고등학교</t>
    <phoneticPr fontId="3" type="noConversion"/>
  </si>
  <si>
    <t>010-2495-9743</t>
    <phoneticPr fontId="3" type="noConversion"/>
  </si>
  <si>
    <t>051-553-3526</t>
    <phoneticPr fontId="3" type="noConversion"/>
  </si>
  <si>
    <t>47879</t>
    <phoneticPr fontId="3" type="noConversion"/>
  </si>
  <si>
    <t>부산광역시 동래구 충렬대로272번길 (낙민동/ 광진빌리지) 23 1동 303호</t>
    <phoneticPr fontId="3" type="noConversion"/>
  </si>
  <si>
    <t>박소현</t>
    <phoneticPr fontId="3" type="noConversion"/>
  </si>
  <si>
    <t>010-9323-1579</t>
    <phoneticPr fontId="3" type="noConversion"/>
  </si>
  <si>
    <t>051-818-2207</t>
    <phoneticPr fontId="3" type="noConversion"/>
  </si>
  <si>
    <t>47280</t>
    <phoneticPr fontId="3" type="noConversion"/>
  </si>
  <si>
    <t>부산광역시 부산진구 범천로12번길 (범천동/ 서면동일스위트) 8 101동 2703호</t>
    <phoneticPr fontId="3" type="noConversion"/>
  </si>
  <si>
    <t>서혜정</t>
    <phoneticPr fontId="3" type="noConversion"/>
  </si>
  <si>
    <t>계성여자상업고등학교</t>
    <phoneticPr fontId="3" type="noConversion"/>
  </si>
  <si>
    <t>010-5209-3615</t>
    <phoneticPr fontId="3" type="noConversion"/>
  </si>
  <si>
    <t>051-529-8827</t>
    <phoneticPr fontId="3" type="noConversion"/>
  </si>
  <si>
    <t>46324</t>
    <phoneticPr fontId="3" type="noConversion"/>
  </si>
  <si>
    <t>부산광역시 금정구 명서로 (서동/ 성지아파트) 94 101동 811호</t>
    <phoneticPr fontId="3" type="noConversion"/>
  </si>
  <si>
    <t>신수빈</t>
    <phoneticPr fontId="3" type="noConversion"/>
  </si>
  <si>
    <t>대진정보통신고등학교</t>
    <phoneticPr fontId="3" type="noConversion"/>
  </si>
  <si>
    <t>010-4641-2474</t>
    <phoneticPr fontId="3" type="noConversion"/>
  </si>
  <si>
    <t>051-506-5498</t>
    <phoneticPr fontId="3" type="noConversion"/>
  </si>
  <si>
    <t>47870</t>
    <phoneticPr fontId="3" type="noConversion"/>
  </si>
  <si>
    <t>부산광역시 동래구 쇠미로129번길 (온천동/ 온천대륙코리아나아파트1호동) 67 9층 908호</t>
    <phoneticPr fontId="3" type="noConversion"/>
  </si>
  <si>
    <t>이예림</t>
    <phoneticPr fontId="3" type="noConversion"/>
  </si>
  <si>
    <t>010-5585-6278</t>
    <phoneticPr fontId="3" type="noConversion"/>
  </si>
  <si>
    <t>051-302-6278</t>
    <phoneticPr fontId="3" type="noConversion"/>
  </si>
  <si>
    <t>46918</t>
    <phoneticPr fontId="3" type="noConversion"/>
  </si>
  <si>
    <t>부산광역시 사상구 사상로489번길 (모라동/ 기풍아파트B동) 56 B동 207호</t>
    <phoneticPr fontId="3" type="noConversion"/>
  </si>
  <si>
    <t>김유진</t>
    <phoneticPr fontId="3" type="noConversion"/>
  </si>
  <si>
    <t>010-4815-1680</t>
    <phoneticPr fontId="3" type="noConversion"/>
  </si>
  <si>
    <t>051-123-1234</t>
    <phoneticPr fontId="3" type="noConversion"/>
  </si>
  <si>
    <t>부산광역시 남구 수영로 (문현동/ 대진아파트B동) 40 B동 401호</t>
    <phoneticPr fontId="3" type="noConversion"/>
  </si>
  <si>
    <t>박소예</t>
    <phoneticPr fontId="3" type="noConversion"/>
  </si>
  <si>
    <t>010-7696-3326</t>
    <phoneticPr fontId="3" type="noConversion"/>
  </si>
  <si>
    <t>051-327-2876</t>
    <phoneticPr fontId="3" type="noConversion"/>
  </si>
  <si>
    <t>49243</t>
    <phoneticPr fontId="3" type="noConversion"/>
  </si>
  <si>
    <t>부산광역시 서구 옥천로164번길 (아미동2가) 9</t>
    <phoneticPr fontId="3" type="noConversion"/>
  </si>
  <si>
    <t>최혜진</t>
    <phoneticPr fontId="3" type="noConversion"/>
  </si>
  <si>
    <t>010-6674-1568</t>
    <phoneticPr fontId="3" type="noConversion"/>
  </si>
  <si>
    <t>051-506-1568</t>
    <phoneticPr fontId="3" type="noConversion"/>
  </si>
  <si>
    <t>47525</t>
    <phoneticPr fontId="3" type="noConversion"/>
  </si>
  <si>
    <t>부산광역시 연제구 아시아드대로46번길 (거제동/ 거제현대타운현대아파트) 15 101동 2303호</t>
    <phoneticPr fontId="3" type="noConversion"/>
  </si>
  <si>
    <t>강재중</t>
    <phoneticPr fontId="3" type="noConversion"/>
  </si>
  <si>
    <t>경남공업고등학교</t>
    <phoneticPr fontId="3" type="noConversion"/>
  </si>
  <si>
    <t>010-2340-7880</t>
    <phoneticPr fontId="3" type="noConversion"/>
  </si>
  <si>
    <t>051-625-7424</t>
    <phoneticPr fontId="3" type="noConversion"/>
  </si>
  <si>
    <t>48519</t>
    <phoneticPr fontId="3" type="noConversion"/>
  </si>
  <si>
    <t>부산광역시 남구 신선로 (대연동) 490 103동804호</t>
    <phoneticPr fontId="3" type="noConversion"/>
  </si>
  <si>
    <t>김도희</t>
    <phoneticPr fontId="3" type="noConversion"/>
  </si>
  <si>
    <t>010-3632-4029</t>
    <phoneticPr fontId="3" type="noConversion"/>
  </si>
  <si>
    <t>051-918-4029</t>
    <phoneticPr fontId="3" type="noConversion"/>
  </si>
  <si>
    <t>46593</t>
    <phoneticPr fontId="3" type="noConversion"/>
  </si>
  <si>
    <t>부산광역시 북구 덕천로 (덕천동/ 주공아파트1단지110동) 72 110동 202호</t>
    <phoneticPr fontId="3" type="noConversion"/>
  </si>
  <si>
    <t>김정윤</t>
    <phoneticPr fontId="3" type="noConversion"/>
  </si>
  <si>
    <t>010-8214-0227</t>
    <phoneticPr fontId="3" type="noConversion"/>
  </si>
  <si>
    <t>051-532-9291</t>
    <phoneticPr fontId="3" type="noConversion"/>
  </si>
  <si>
    <t>46532</t>
    <phoneticPr fontId="3" type="noConversion"/>
  </si>
  <si>
    <t>부산광역시 북구 화명대로 (화명동/ 삼한힐파크102동) 119 102동 408호</t>
    <phoneticPr fontId="3" type="noConversion"/>
  </si>
  <si>
    <t>김도진</t>
    <phoneticPr fontId="3" type="noConversion"/>
  </si>
  <si>
    <t>010-8697-1789</t>
    <phoneticPr fontId="3" type="noConversion"/>
  </si>
  <si>
    <t>051-508-2923</t>
    <phoneticPr fontId="3" type="noConversion"/>
  </si>
  <si>
    <t>46202</t>
    <phoneticPr fontId="3" type="noConversion"/>
  </si>
  <si>
    <t>부산광역시 금정구 중앙대로2349번길 (노포동) 3</t>
    <phoneticPr fontId="3" type="noConversion"/>
  </si>
  <si>
    <t>양은영</t>
    <phoneticPr fontId="3" type="noConversion"/>
  </si>
  <si>
    <t>010-6281-5387</t>
    <phoneticPr fontId="3" type="noConversion"/>
  </si>
  <si>
    <t>051-806-5387</t>
    <phoneticPr fontId="3" type="noConversion"/>
  </si>
  <si>
    <t>47306</t>
    <phoneticPr fontId="3" type="noConversion"/>
  </si>
  <si>
    <t>부산광역시 부산진구 전포대로 (전포동/ 한라비발디101동) 156 101동 1406호</t>
    <phoneticPr fontId="3" type="noConversion"/>
  </si>
  <si>
    <t>대학자체기준</t>
    <phoneticPr fontId="3" type="noConversion"/>
  </si>
  <si>
    <t>배현경</t>
    <phoneticPr fontId="3" type="noConversion"/>
  </si>
  <si>
    <t>부산-고등학교졸업자격검정고시</t>
    <phoneticPr fontId="3" type="noConversion"/>
  </si>
  <si>
    <t>010-2775-3790</t>
    <phoneticPr fontId="3" type="noConversion"/>
  </si>
  <si>
    <t>48214</t>
    <phoneticPr fontId="3" type="noConversion"/>
  </si>
  <si>
    <t xml:space="preserve">부산광역시 수영구 구락로 95-2망미동 </t>
    <phoneticPr fontId="3" type="noConversion"/>
  </si>
  <si>
    <t>김형도</t>
    <phoneticPr fontId="3" type="noConversion"/>
  </si>
  <si>
    <t>010-8308-8323</t>
    <phoneticPr fontId="3" type="noConversion"/>
  </si>
  <si>
    <t>051-819-0457</t>
    <phoneticPr fontId="3" type="noConversion"/>
  </si>
  <si>
    <t>48222</t>
    <phoneticPr fontId="3" type="noConversion"/>
  </si>
  <si>
    <t>부산광역시 수영구 수영로741번길 20수영동 현대아파트 110동 110동 901호</t>
    <phoneticPr fontId="3" type="noConversion"/>
  </si>
  <si>
    <t>정이슬</t>
    <phoneticPr fontId="3" type="noConversion"/>
  </si>
  <si>
    <t>010-9894-2822</t>
    <phoneticPr fontId="3" type="noConversion"/>
  </si>
  <si>
    <t>051-415-2524</t>
    <phoneticPr fontId="3" type="noConversion"/>
  </si>
  <si>
    <t>49048</t>
    <phoneticPr fontId="3" type="noConversion"/>
  </si>
  <si>
    <t>부산광역시 영도구 남항남로9번길 (남항동3가) 12-7</t>
    <phoneticPr fontId="3" type="noConversion"/>
  </si>
  <si>
    <t>강신우</t>
    <phoneticPr fontId="3" type="noConversion"/>
  </si>
  <si>
    <t>010-9802-9590</t>
    <phoneticPr fontId="3" type="noConversion"/>
  </si>
  <si>
    <t>051-516-2678</t>
    <phoneticPr fontId="3" type="noConversion"/>
  </si>
  <si>
    <t>50550</t>
    <phoneticPr fontId="3" type="noConversion"/>
  </si>
  <si>
    <t>경상남도 양산시 배움터길 (평산동/ 평산휴먼시아105동) 11 105동 404호</t>
    <phoneticPr fontId="3" type="noConversion"/>
  </si>
  <si>
    <t>수시2차</t>
    <phoneticPr fontId="3" type="noConversion"/>
  </si>
  <si>
    <t>이유림</t>
    <phoneticPr fontId="3" type="noConversion"/>
  </si>
  <si>
    <t>부산중앙여자고등학교</t>
    <phoneticPr fontId="3" type="noConversion"/>
  </si>
  <si>
    <t>010-4912-2431</t>
    <phoneticPr fontId="3" type="noConversion"/>
  </si>
  <si>
    <t>070-7556-2427</t>
    <phoneticPr fontId="3" type="noConversion"/>
  </si>
  <si>
    <t>47603</t>
    <phoneticPr fontId="3" type="noConversion"/>
  </si>
  <si>
    <t>부산광역시 연제구 월드컵대로35번길 (연산동) 27 302호</t>
    <phoneticPr fontId="3" type="noConversion"/>
  </si>
  <si>
    <t>최은희</t>
    <phoneticPr fontId="3" type="noConversion"/>
  </si>
  <si>
    <t>울산중앙여자고등학교</t>
    <phoneticPr fontId="3" type="noConversion"/>
  </si>
  <si>
    <t>010-2365-3216</t>
    <phoneticPr fontId="3" type="noConversion"/>
  </si>
  <si>
    <t>052-293-4902</t>
    <phoneticPr fontId="3" type="noConversion"/>
  </si>
  <si>
    <t>44517</t>
    <phoneticPr fontId="3" type="noConversion"/>
  </si>
  <si>
    <t>울산광역시 중구 학성1길 (복산동) 9</t>
    <phoneticPr fontId="3" type="noConversion"/>
  </si>
  <si>
    <t>김명준</t>
    <phoneticPr fontId="3" type="noConversion"/>
  </si>
  <si>
    <t>반여고등학교</t>
    <phoneticPr fontId="3" type="noConversion"/>
  </si>
  <si>
    <t>010-7204-7824</t>
    <phoneticPr fontId="3" type="noConversion"/>
  </si>
  <si>
    <t>051-523-1377</t>
    <phoneticPr fontId="3" type="noConversion"/>
  </si>
  <si>
    <t>48037</t>
    <phoneticPr fontId="3" type="noConversion"/>
  </si>
  <si>
    <t>부산광역시 해운대구 선수촌로 (반여동/ 아시아선수촌아파트105동) 122 105동 402호</t>
    <phoneticPr fontId="3" type="noConversion"/>
  </si>
  <si>
    <t>라승연</t>
    <phoneticPr fontId="3" type="noConversion"/>
  </si>
  <si>
    <t>개성고등학교</t>
    <phoneticPr fontId="3" type="noConversion"/>
  </si>
  <si>
    <t>010-2367-7217</t>
    <phoneticPr fontId="3" type="noConversion"/>
  </si>
  <si>
    <t>051-291-0944</t>
    <phoneticPr fontId="3" type="noConversion"/>
  </si>
  <si>
    <t>47192</t>
    <phoneticPr fontId="3" type="noConversion"/>
  </si>
  <si>
    <t>부산광역시 부산진구 시민공원로 (부암동/ 서면쌍용스윗닷홈SKY근린생활시설) 11 101동 2201호</t>
    <phoneticPr fontId="3" type="noConversion"/>
  </si>
  <si>
    <t>이은비</t>
    <phoneticPr fontId="3" type="noConversion"/>
  </si>
  <si>
    <t>혜화여자고등학교</t>
    <phoneticPr fontId="3" type="noConversion"/>
  </si>
  <si>
    <t>010-8509-7333</t>
    <phoneticPr fontId="3" type="noConversion"/>
  </si>
  <si>
    <t>051-531-7334</t>
    <phoneticPr fontId="3" type="noConversion"/>
  </si>
  <si>
    <t>47903</t>
    <phoneticPr fontId="3" type="noConversion"/>
  </si>
  <si>
    <t>부산광역시 동래구 안남로 (낙민동/ 중앙하이츠2단지202동) 36 202동 1403호</t>
    <phoneticPr fontId="3" type="noConversion"/>
  </si>
  <si>
    <t>조영석</t>
    <phoneticPr fontId="3" type="noConversion"/>
  </si>
  <si>
    <t>홍명고등학교</t>
    <phoneticPr fontId="3" type="noConversion"/>
  </si>
  <si>
    <t>010-3572-6917</t>
    <phoneticPr fontId="3" type="noConversion"/>
  </si>
  <si>
    <t>052-266-6843</t>
    <phoneticPr fontId="3" type="noConversion"/>
  </si>
  <si>
    <t>44773</t>
    <phoneticPr fontId="3" type="noConversion"/>
  </si>
  <si>
    <t>울산광역시 남구 두왕로190번길 (선암동/ 아성타워맨션) 6 13층 1303호</t>
    <phoneticPr fontId="3" type="noConversion"/>
  </si>
  <si>
    <t>한지영</t>
    <phoneticPr fontId="3" type="noConversion"/>
  </si>
  <si>
    <t>학성고등학교</t>
    <phoneticPr fontId="3" type="noConversion"/>
  </si>
  <si>
    <t>010-4405-9130</t>
    <phoneticPr fontId="3" type="noConversion"/>
  </si>
  <si>
    <t>052-269-7523</t>
    <phoneticPr fontId="3" type="noConversion"/>
  </si>
  <si>
    <t>44693</t>
    <phoneticPr fontId="3" type="noConversion"/>
  </si>
  <si>
    <t>울산광역시 남구 삼산로125번길 8달동 울산광역시 남구 달동 628-4 4층</t>
    <phoneticPr fontId="3" type="noConversion"/>
  </si>
  <si>
    <t>장고은</t>
    <phoneticPr fontId="3" type="noConversion"/>
  </si>
  <si>
    <t>부산백양고등학교</t>
    <phoneticPr fontId="3" type="noConversion"/>
  </si>
  <si>
    <t>010-3067-5658</t>
    <phoneticPr fontId="3" type="noConversion"/>
  </si>
  <si>
    <t>051-331-1380</t>
    <phoneticPr fontId="3" type="noConversion"/>
  </si>
  <si>
    <t>46600</t>
    <phoneticPr fontId="3" type="noConversion"/>
  </si>
  <si>
    <t>부산광역시 북구 시랑로 (구포동) 13-1</t>
    <phoneticPr fontId="3" type="noConversion"/>
  </si>
  <si>
    <t>박훈찬</t>
    <phoneticPr fontId="3" type="noConversion"/>
  </si>
  <si>
    <t>010-5158-4987</t>
    <phoneticPr fontId="3" type="noConversion"/>
  </si>
  <si>
    <t>051-552-2205</t>
    <phoneticPr fontId="3" type="noConversion"/>
  </si>
  <si>
    <t>47712</t>
    <phoneticPr fontId="3" type="noConversion"/>
  </si>
  <si>
    <t>부산광역시 동래구 금강공원로 (온천동/ 반도아파트) 37 3층 206호</t>
    <phoneticPr fontId="3" type="noConversion"/>
  </si>
  <si>
    <t>장인영</t>
    <phoneticPr fontId="3" type="noConversion"/>
  </si>
  <si>
    <t>010-7283-5927</t>
    <phoneticPr fontId="3" type="noConversion"/>
  </si>
  <si>
    <t>051-851-5927</t>
    <phoneticPr fontId="3" type="noConversion"/>
  </si>
  <si>
    <t>47610</t>
    <phoneticPr fontId="3" type="noConversion"/>
  </si>
  <si>
    <t>부산광역시 연제구 마곡천로 (연산동/ 연산동현대홈타운104동) 54 104동 705호</t>
    <phoneticPr fontId="3" type="noConversion"/>
  </si>
  <si>
    <t>이정인</t>
    <phoneticPr fontId="3" type="noConversion"/>
  </si>
  <si>
    <t>부산보건고등학교</t>
    <phoneticPr fontId="3" type="noConversion"/>
  </si>
  <si>
    <t>010-3250-1312</t>
    <phoneticPr fontId="3" type="noConversion"/>
  </si>
  <si>
    <t>051-412-1312</t>
    <phoneticPr fontId="3" type="noConversion"/>
  </si>
  <si>
    <t>49041</t>
    <phoneticPr fontId="3" type="noConversion"/>
  </si>
  <si>
    <t>부산광역시 영도구 대평로 16대평동1가 대동대교맨션아파트 3동 3동 1010호</t>
    <phoneticPr fontId="3" type="noConversion"/>
  </si>
  <si>
    <t>민수경</t>
    <phoneticPr fontId="3" type="noConversion"/>
  </si>
  <si>
    <t>010-5780-0511</t>
    <phoneticPr fontId="3" type="noConversion"/>
  </si>
  <si>
    <t>051-913-3779</t>
    <phoneticPr fontId="3" type="noConversion"/>
  </si>
  <si>
    <t>49102</t>
    <phoneticPr fontId="3" type="noConversion"/>
  </si>
  <si>
    <t xml:space="preserve">부산광역시 영도구 근면길 58동삼동 </t>
    <phoneticPr fontId="3" type="noConversion"/>
  </si>
  <si>
    <t>정시-1</t>
    <phoneticPr fontId="3" type="noConversion"/>
  </si>
  <si>
    <t>수능전형</t>
    <phoneticPr fontId="3" type="noConversion"/>
  </si>
  <si>
    <t>김민정</t>
    <phoneticPr fontId="3" type="noConversion"/>
  </si>
  <si>
    <t>010-9176-5847</t>
    <phoneticPr fontId="3" type="noConversion"/>
  </si>
  <si>
    <t>051-515-3675</t>
    <phoneticPr fontId="3" type="noConversion"/>
  </si>
  <si>
    <t>46282</t>
    <phoneticPr fontId="3" type="noConversion"/>
  </si>
  <si>
    <t>부산광역시 금정구 금강로 351 - 2장전동 202호</t>
    <phoneticPr fontId="3" type="noConversion"/>
  </si>
  <si>
    <t>이아영</t>
    <phoneticPr fontId="3" type="noConversion"/>
  </si>
  <si>
    <t>부산진여자고등학교</t>
    <phoneticPr fontId="3" type="noConversion"/>
  </si>
  <si>
    <t>010-7545-9965</t>
    <phoneticPr fontId="3" type="noConversion"/>
  </si>
  <si>
    <t>051-805-9965</t>
    <phoneticPr fontId="3" type="noConversion"/>
  </si>
  <si>
    <t>부산광역시 부산진구 새싹로 183연지동/ 세동한신아파트 104동 708호</t>
    <phoneticPr fontId="3" type="noConversion"/>
  </si>
  <si>
    <t>최성은</t>
    <phoneticPr fontId="3" type="noConversion"/>
  </si>
  <si>
    <t>덕문여자고등학교</t>
    <phoneticPr fontId="3" type="noConversion"/>
  </si>
  <si>
    <t>010-7203-2887</t>
    <phoneticPr fontId="3" type="noConversion"/>
  </si>
  <si>
    <t>051-759-2887</t>
    <phoneticPr fontId="3" type="noConversion"/>
  </si>
  <si>
    <t>47570</t>
    <phoneticPr fontId="3" type="noConversion"/>
  </si>
  <si>
    <t>부산광역시 연제구 과정로 144 101동 908호 (연산동)</t>
    <phoneticPr fontId="3" type="noConversion"/>
  </si>
  <si>
    <t>김소연</t>
    <phoneticPr fontId="3" type="noConversion"/>
  </si>
  <si>
    <t>010-3033-2540</t>
    <phoneticPr fontId="3" type="noConversion"/>
  </si>
  <si>
    <t>010-3566-6857</t>
    <phoneticPr fontId="3" type="noConversion"/>
  </si>
  <si>
    <t>48310</t>
    <phoneticPr fontId="3" type="noConversion"/>
  </si>
  <si>
    <t>부산광역시 수영구 광안해변로15번길 68 508동 901호 (남천동/ 뉴비치)</t>
    <phoneticPr fontId="3" type="noConversion"/>
  </si>
  <si>
    <t>김지연</t>
    <phoneticPr fontId="3" type="noConversion"/>
  </si>
  <si>
    <t>물금고등학교</t>
    <phoneticPr fontId="3" type="noConversion"/>
  </si>
  <si>
    <t>010-3520-0742</t>
    <phoneticPr fontId="3" type="noConversion"/>
  </si>
  <si>
    <t>055-365-0745</t>
    <phoneticPr fontId="3" type="noConversion"/>
  </si>
  <si>
    <t>50607</t>
    <phoneticPr fontId="3" type="noConversion"/>
  </si>
  <si>
    <t>경상남도 양산시 물금읍 범어로 77 106동 2104호 (우미린아파트)</t>
    <phoneticPr fontId="3" type="noConversion"/>
  </si>
  <si>
    <t>일반전형</t>
    <phoneticPr fontId="3" type="noConversion"/>
  </si>
  <si>
    <t>박진영</t>
    <phoneticPr fontId="3" type="noConversion"/>
  </si>
  <si>
    <t>부산동여자고등학교</t>
    <phoneticPr fontId="3" type="noConversion"/>
  </si>
  <si>
    <t>010-5583-3436</t>
    <phoneticPr fontId="3" type="noConversion"/>
  </si>
  <si>
    <t>051-753-9676</t>
    <phoneticPr fontId="3" type="noConversion"/>
  </si>
  <si>
    <t>48236</t>
    <phoneticPr fontId="3" type="noConversion"/>
  </si>
  <si>
    <t xml:space="preserve">부산광역시 수영구 연수로330번길 13망미동 </t>
    <phoneticPr fontId="3" type="noConversion"/>
  </si>
  <si>
    <t>이호준</t>
    <phoneticPr fontId="3" type="noConversion"/>
  </si>
  <si>
    <t>신정고등학교</t>
    <phoneticPr fontId="3" type="noConversion"/>
  </si>
  <si>
    <t>010-2032-9947</t>
    <phoneticPr fontId="3" type="noConversion"/>
  </si>
  <si>
    <t>052-0000-0000</t>
    <phoneticPr fontId="3" type="noConversion"/>
  </si>
  <si>
    <t>44684</t>
    <phoneticPr fontId="3" type="noConversion"/>
  </si>
  <si>
    <t>울산광역시 남구 중앙로258번길 45신정동 300-35번지2층</t>
    <phoneticPr fontId="3" type="noConversion"/>
  </si>
  <si>
    <t>최소영</t>
    <phoneticPr fontId="3" type="noConversion"/>
  </si>
  <si>
    <t>신선여자고등학교</t>
    <phoneticPr fontId="3" type="noConversion"/>
  </si>
  <si>
    <t>010-2699-7569</t>
    <phoneticPr fontId="3" type="noConversion"/>
  </si>
  <si>
    <t>052-000-0000</t>
    <phoneticPr fontId="3" type="noConversion"/>
  </si>
  <si>
    <t>울산광역시 남구 중앙로248번길 56-1 2층 (신정동)</t>
    <phoneticPr fontId="3" type="noConversion"/>
  </si>
  <si>
    <t>학생부전형</t>
    <phoneticPr fontId="3" type="noConversion"/>
  </si>
  <si>
    <t>영천고등학교</t>
    <phoneticPr fontId="3" type="noConversion"/>
  </si>
  <si>
    <t>010-3322-0364</t>
    <phoneticPr fontId="3" type="noConversion"/>
  </si>
  <si>
    <t>070-4222-0364</t>
    <phoneticPr fontId="3" type="noConversion"/>
  </si>
  <si>
    <t>38834</t>
    <phoneticPr fontId="3" type="noConversion"/>
  </si>
  <si>
    <t>경상북도 영천시 모란1길 18야사동/ 청구타운 201동 201동 608호</t>
    <phoneticPr fontId="3" type="noConversion"/>
  </si>
  <si>
    <t>이선경</t>
    <phoneticPr fontId="3" type="noConversion"/>
  </si>
  <si>
    <t>김해영운고등학교</t>
    <phoneticPr fontId="3" type="noConversion"/>
  </si>
  <si>
    <t>010-7751-2138</t>
    <phoneticPr fontId="3" type="noConversion"/>
  </si>
  <si>
    <t>055-339-3533</t>
    <phoneticPr fontId="3" type="noConversion"/>
  </si>
  <si>
    <t>50928</t>
    <phoneticPr fontId="3" type="noConversion"/>
  </si>
  <si>
    <t>경상남도 김해시 분성로464번길 7 212호 (삼정동/ 삼정아파트)</t>
    <phoneticPr fontId="3" type="noConversion"/>
  </si>
  <si>
    <t>지역</t>
    <phoneticPr fontId="5" type="noConversion"/>
  </si>
  <si>
    <t>성별</t>
    <phoneticPr fontId="5" type="noConversion"/>
  </si>
  <si>
    <t>계열</t>
    <phoneticPr fontId="5" type="noConversion"/>
  </si>
  <si>
    <t>분반</t>
    <phoneticPr fontId="5" type="noConversion"/>
  </si>
  <si>
    <t>남</t>
    <phoneticPr fontId="5" type="noConversion"/>
  </si>
  <si>
    <t>녀</t>
    <phoneticPr fontId="5" type="noConversion"/>
  </si>
  <si>
    <t>정시-1</t>
    <phoneticPr fontId="1" type="noConversion"/>
  </si>
  <si>
    <t>일반전형</t>
    <phoneticPr fontId="1" type="noConversion"/>
  </si>
  <si>
    <t>사회복지과</t>
    <phoneticPr fontId="1" type="noConversion"/>
  </si>
  <si>
    <t>박찬경</t>
    <phoneticPr fontId="1" type="noConversion"/>
  </si>
  <si>
    <t>부산남일고등학교</t>
    <phoneticPr fontId="1" type="noConversion"/>
  </si>
  <si>
    <t>김동현</t>
    <phoneticPr fontId="5" type="noConversion"/>
  </si>
  <si>
    <t>장민혁</t>
    <phoneticPr fontId="5" type="noConversion"/>
  </si>
  <si>
    <t>재입학</t>
    <phoneticPr fontId="5" type="noConversion"/>
  </si>
  <si>
    <t>전과</t>
    <phoneticPr fontId="5" type="noConversion"/>
  </si>
  <si>
    <t>이상현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</si>
</sst>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1"/>
      <color indexed="8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1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0" fontId="6" fillId="0" borderId="2" xfId="0" applyFont="1" applyBorder="1"/>
    <xf numFmtId="0" fontId="4" fillId="3" borderId="2" xfId="0" applyNumberFormat="1" applyFont="1" applyFill="1" applyBorder="1" applyAlignment="1">
      <alignment vertic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OutlineSymbols="0" topLeftCell="B1" workbookViewId="0">
      <selection activeCell="H32" sqref="H32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1</v>
      </c>
      <c r="B2" s="1">
        <f t="shared" ref="B2:B33" si="0">VALUE(CONCATENATE(2016,F2))</f>
        <v>201611146</v>
      </c>
      <c r="C2" s="1" t="s">
        <v>19</v>
      </c>
      <c r="D2" s="1" t="s">
        <v>20</v>
      </c>
      <c r="E2" s="1" t="s">
        <v>21</v>
      </c>
      <c r="F2" s="2">
        <v>11146</v>
      </c>
      <c r="G2" s="1" t="s">
        <v>22</v>
      </c>
      <c r="H2" s="2">
        <v>971230</v>
      </c>
      <c r="I2" s="2">
        <v>2</v>
      </c>
      <c r="J2" s="1" t="s">
        <v>23</v>
      </c>
      <c r="K2" s="4">
        <v>2</v>
      </c>
      <c r="L2" s="4">
        <v>1</v>
      </c>
      <c r="M2" s="3">
        <v>2</v>
      </c>
      <c r="N2" s="6">
        <v>3</v>
      </c>
      <c r="O2" s="2">
        <v>2016</v>
      </c>
      <c r="P2" s="2">
        <v>4.46</v>
      </c>
      <c r="Q2" s="2">
        <v>0</v>
      </c>
      <c r="R2" s="1"/>
      <c r="S2" s="2">
        <v>88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8" ht="15.75" customHeight="1" x14ac:dyDescent="0.2">
      <c r="A3" s="2">
        <v>2</v>
      </c>
      <c r="B3" s="1">
        <f t="shared" si="0"/>
        <v>201624053</v>
      </c>
      <c r="C3" s="1" t="s">
        <v>19</v>
      </c>
      <c r="D3" s="1" t="s">
        <v>20</v>
      </c>
      <c r="E3" s="1" t="s">
        <v>21</v>
      </c>
      <c r="F3" s="2">
        <v>24053</v>
      </c>
      <c r="G3" s="1" t="s">
        <v>28</v>
      </c>
      <c r="H3" s="2">
        <v>971109</v>
      </c>
      <c r="I3" s="2">
        <v>2</v>
      </c>
      <c r="J3" s="1" t="s">
        <v>29</v>
      </c>
      <c r="K3" s="4">
        <v>2</v>
      </c>
      <c r="L3" s="4">
        <v>1</v>
      </c>
      <c r="M3" s="3">
        <v>2</v>
      </c>
      <c r="N3" s="6">
        <v>3</v>
      </c>
      <c r="O3" s="2">
        <v>2016</v>
      </c>
      <c r="P3" s="2">
        <v>6.02</v>
      </c>
      <c r="Q3" s="2">
        <v>76</v>
      </c>
      <c r="R3" s="1"/>
      <c r="S3" s="2">
        <v>62</v>
      </c>
      <c r="T3" s="1" t="s">
        <v>30</v>
      </c>
      <c r="U3" s="1" t="s">
        <v>31</v>
      </c>
      <c r="V3" s="1" t="s">
        <v>32</v>
      </c>
      <c r="W3" s="1" t="s">
        <v>33</v>
      </c>
      <c r="Z3" s="8">
        <v>1</v>
      </c>
      <c r="AA3" s="9">
        <v>2</v>
      </c>
      <c r="AB3" s="9">
        <v>3</v>
      </c>
    </row>
    <row r="4" spans="1:28" ht="15.75" customHeight="1" x14ac:dyDescent="0.2">
      <c r="A4" s="2">
        <v>3</v>
      </c>
      <c r="B4" s="1">
        <f t="shared" si="0"/>
        <v>201613466</v>
      </c>
      <c r="C4" s="1" t="s">
        <v>19</v>
      </c>
      <c r="D4" s="1" t="s">
        <v>34</v>
      </c>
      <c r="E4" s="1" t="s">
        <v>21</v>
      </c>
      <c r="F4" s="2">
        <v>13466</v>
      </c>
      <c r="G4" s="1" t="s">
        <v>35</v>
      </c>
      <c r="H4" s="2">
        <v>970222</v>
      </c>
      <c r="I4" s="2">
        <v>1</v>
      </c>
      <c r="J4" s="1" t="s">
        <v>36</v>
      </c>
      <c r="K4" s="4">
        <v>1</v>
      </c>
      <c r="L4" s="4">
        <v>1</v>
      </c>
      <c r="M4" s="3">
        <v>1</v>
      </c>
      <c r="N4" s="6">
        <v>1</v>
      </c>
      <c r="O4" s="2">
        <v>2016</v>
      </c>
      <c r="P4" s="2">
        <v>6.58</v>
      </c>
      <c r="Q4" s="2">
        <v>11</v>
      </c>
      <c r="R4" s="1"/>
      <c r="S4" s="2">
        <v>64</v>
      </c>
      <c r="T4" s="1" t="s">
        <v>37</v>
      </c>
      <c r="U4" s="1" t="s">
        <v>38</v>
      </c>
      <c r="V4" s="1" t="s">
        <v>39</v>
      </c>
      <c r="W4" s="1" t="s">
        <v>40</v>
      </c>
      <c r="Y4" s="8" t="s">
        <v>521</v>
      </c>
      <c r="Z4" s="7">
        <f>COUNTIFS($N$2:$N$91,Z3,$M$2:$M$91,1)</f>
        <v>10</v>
      </c>
      <c r="AA4" s="7">
        <f>COUNTIFS($N$2:$N$91,AA3,$M$2:$M$91,1)</f>
        <v>14</v>
      </c>
      <c r="AB4" s="7">
        <f>COUNTIFS($N$2:$N$91,AB3,$M$2:$M$91,1)</f>
        <v>11</v>
      </c>
    </row>
    <row r="5" spans="1:28" ht="15.75" customHeight="1" x14ac:dyDescent="0.2">
      <c r="A5" s="2">
        <v>4</v>
      </c>
      <c r="B5" s="1">
        <f t="shared" si="0"/>
        <v>201612511</v>
      </c>
      <c r="C5" s="1" t="s">
        <v>19</v>
      </c>
      <c r="D5" s="1" t="s">
        <v>41</v>
      </c>
      <c r="E5" s="1" t="s">
        <v>21</v>
      </c>
      <c r="F5" s="2">
        <v>12511</v>
      </c>
      <c r="G5" s="1" t="s">
        <v>42</v>
      </c>
      <c r="H5" s="2">
        <v>940829</v>
      </c>
      <c r="I5" s="2">
        <v>2</v>
      </c>
      <c r="J5" s="1" t="s">
        <v>43</v>
      </c>
      <c r="K5" s="4">
        <v>1</v>
      </c>
      <c r="L5" s="4">
        <v>2</v>
      </c>
      <c r="M5" s="3">
        <v>2</v>
      </c>
      <c r="N5" s="6">
        <v>3</v>
      </c>
      <c r="O5" s="2">
        <v>2013</v>
      </c>
      <c r="P5" s="2">
        <v>4.59</v>
      </c>
      <c r="Q5" s="2">
        <v>13</v>
      </c>
      <c r="R5" s="1"/>
      <c r="S5" s="2">
        <v>68</v>
      </c>
      <c r="T5" s="1" t="s">
        <v>44</v>
      </c>
      <c r="U5" s="1" t="s">
        <v>45</v>
      </c>
      <c r="V5" s="1" t="s">
        <v>46</v>
      </c>
      <c r="W5" s="1" t="s">
        <v>47</v>
      </c>
      <c r="Y5" s="10" t="s">
        <v>522</v>
      </c>
      <c r="Z5" s="7">
        <f>COUNTIFS($N$2:$N$91,1,$M$2:$M$91,2)</f>
        <v>19</v>
      </c>
      <c r="AA5" s="7">
        <f>COUNTIFS($N$2:$N$91,2,$M$2:$M$91,2)</f>
        <v>17</v>
      </c>
      <c r="AB5" s="7">
        <f>COUNTIFS($N$2:$N$91,3,$M$2:$M$91,2)</f>
        <v>19</v>
      </c>
    </row>
    <row r="6" spans="1:28" ht="15.75" customHeight="1" x14ac:dyDescent="0.2">
      <c r="A6" s="2">
        <v>5</v>
      </c>
      <c r="B6" s="1">
        <f t="shared" si="0"/>
        <v>201613489</v>
      </c>
      <c r="C6" s="1" t="s">
        <v>19</v>
      </c>
      <c r="D6" s="1" t="s">
        <v>48</v>
      </c>
      <c r="E6" s="1" t="s">
        <v>21</v>
      </c>
      <c r="F6" s="2">
        <v>13489</v>
      </c>
      <c r="G6" s="1" t="s">
        <v>49</v>
      </c>
      <c r="H6" s="2">
        <v>910608</v>
      </c>
      <c r="I6" s="2">
        <v>1</v>
      </c>
      <c r="J6" s="1"/>
      <c r="K6" s="4">
        <v>1</v>
      </c>
      <c r="L6" s="4">
        <v>1</v>
      </c>
      <c r="M6" s="3">
        <v>1</v>
      </c>
      <c r="N6" s="6">
        <v>2</v>
      </c>
      <c r="O6" s="1"/>
      <c r="P6" s="2">
        <v>0</v>
      </c>
      <c r="Q6" s="2">
        <v>0</v>
      </c>
      <c r="R6" s="1"/>
      <c r="S6" s="2">
        <v>83.81</v>
      </c>
      <c r="T6" s="1" t="s">
        <v>50</v>
      </c>
      <c r="U6" s="1" t="s">
        <v>51</v>
      </c>
      <c r="V6" s="1" t="s">
        <v>52</v>
      </c>
      <c r="W6" s="1" t="s">
        <v>53</v>
      </c>
      <c r="Y6" s="9">
        <f>SUM(Z6:AB6)</f>
        <v>90</v>
      </c>
      <c r="Z6" s="7">
        <f>SUM(Z4:Z5)</f>
        <v>29</v>
      </c>
      <c r="AA6" s="7">
        <f t="shared" ref="AA6:AB6" si="1">SUM(AA4:AA5)</f>
        <v>31</v>
      </c>
      <c r="AB6" s="7">
        <f t="shared" si="1"/>
        <v>30</v>
      </c>
    </row>
    <row r="7" spans="1:28" ht="15.75" customHeight="1" x14ac:dyDescent="0.2">
      <c r="A7" s="2">
        <v>6</v>
      </c>
      <c r="B7" s="1">
        <f t="shared" si="0"/>
        <v>201622883</v>
      </c>
      <c r="C7" s="1" t="s">
        <v>19</v>
      </c>
      <c r="D7" s="1" t="s">
        <v>48</v>
      </c>
      <c r="E7" s="1" t="s">
        <v>21</v>
      </c>
      <c r="F7" s="2">
        <v>22883</v>
      </c>
      <c r="G7" s="1" t="s">
        <v>54</v>
      </c>
      <c r="H7" s="2">
        <v>871206</v>
      </c>
      <c r="I7" s="2">
        <v>1</v>
      </c>
      <c r="J7" s="1" t="s">
        <v>55</v>
      </c>
      <c r="K7" s="4">
        <v>1</v>
      </c>
      <c r="L7" s="4">
        <v>1</v>
      </c>
      <c r="M7" s="3">
        <v>1</v>
      </c>
      <c r="N7" s="6">
        <v>2</v>
      </c>
      <c r="O7" s="2">
        <v>2006</v>
      </c>
      <c r="P7" s="2">
        <v>0</v>
      </c>
      <c r="Q7" s="2">
        <v>0</v>
      </c>
      <c r="R7" s="1"/>
      <c r="S7" s="2">
        <v>76.11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8" ht="15.75" customHeight="1" x14ac:dyDescent="0.2">
      <c r="A8" s="2">
        <v>7</v>
      </c>
      <c r="B8" s="1">
        <f t="shared" si="0"/>
        <v>201611456</v>
      </c>
      <c r="C8" s="1" t="s">
        <v>19</v>
      </c>
      <c r="D8" s="1" t="s">
        <v>60</v>
      </c>
      <c r="E8" s="1" t="s">
        <v>21</v>
      </c>
      <c r="F8" s="2">
        <v>11456</v>
      </c>
      <c r="G8" s="1" t="s">
        <v>61</v>
      </c>
      <c r="H8" s="2">
        <v>970730</v>
      </c>
      <c r="I8" s="2">
        <v>1</v>
      </c>
      <c r="J8" s="1" t="s">
        <v>62</v>
      </c>
      <c r="K8" s="4">
        <v>1</v>
      </c>
      <c r="L8" s="4">
        <v>1</v>
      </c>
      <c r="M8" s="3">
        <v>1</v>
      </c>
      <c r="N8" s="6">
        <v>1</v>
      </c>
      <c r="O8" s="2">
        <v>2016</v>
      </c>
      <c r="P8" s="2">
        <v>5.22</v>
      </c>
      <c r="Q8" s="2">
        <v>0</v>
      </c>
      <c r="R8" s="1"/>
      <c r="S8" s="2">
        <v>83.33</v>
      </c>
      <c r="T8" s="1" t="s">
        <v>63</v>
      </c>
      <c r="U8" s="1" t="s">
        <v>64</v>
      </c>
      <c r="V8" s="1" t="s">
        <v>65</v>
      </c>
      <c r="W8" s="1" t="s">
        <v>66</v>
      </c>
    </row>
    <row r="9" spans="1:28" ht="15.75" customHeight="1" x14ac:dyDescent="0.2">
      <c r="A9" s="2">
        <v>8</v>
      </c>
      <c r="B9" s="1">
        <f t="shared" si="0"/>
        <v>201611653</v>
      </c>
      <c r="C9" s="1" t="s">
        <v>19</v>
      </c>
      <c r="D9" s="1" t="s">
        <v>60</v>
      </c>
      <c r="E9" s="1" t="s">
        <v>21</v>
      </c>
      <c r="F9" s="2">
        <v>11653</v>
      </c>
      <c r="G9" s="1" t="s">
        <v>67</v>
      </c>
      <c r="H9" s="2">
        <v>970902</v>
      </c>
      <c r="I9" s="2">
        <v>2</v>
      </c>
      <c r="J9" s="1" t="s">
        <v>68</v>
      </c>
      <c r="K9" s="4">
        <v>2</v>
      </c>
      <c r="L9" s="4">
        <v>1</v>
      </c>
      <c r="M9" s="3">
        <v>2</v>
      </c>
      <c r="N9" s="6">
        <v>3</v>
      </c>
      <c r="O9" s="2">
        <v>2016</v>
      </c>
      <c r="P9" s="2">
        <v>3.12</v>
      </c>
      <c r="Q9" s="2">
        <v>0</v>
      </c>
      <c r="R9" s="1"/>
      <c r="S9" s="2">
        <v>89</v>
      </c>
      <c r="T9" s="1" t="s">
        <v>69</v>
      </c>
      <c r="U9" s="1" t="s">
        <v>70</v>
      </c>
      <c r="V9" s="1" t="s">
        <v>71</v>
      </c>
      <c r="W9" s="1" t="s">
        <v>72</v>
      </c>
    </row>
    <row r="10" spans="1:28" ht="15.75" customHeight="1" x14ac:dyDescent="0.2">
      <c r="A10" s="2">
        <v>9</v>
      </c>
      <c r="B10" s="1">
        <f t="shared" si="0"/>
        <v>201612536</v>
      </c>
      <c r="C10" s="1" t="s">
        <v>19</v>
      </c>
      <c r="D10" s="1" t="s">
        <v>60</v>
      </c>
      <c r="E10" s="1" t="s">
        <v>21</v>
      </c>
      <c r="F10" s="2">
        <v>12536</v>
      </c>
      <c r="G10" s="1" t="s">
        <v>73</v>
      </c>
      <c r="H10" s="2">
        <v>980129</v>
      </c>
      <c r="I10" s="2">
        <v>1</v>
      </c>
      <c r="J10" s="1" t="s">
        <v>74</v>
      </c>
      <c r="K10" s="4">
        <v>1</v>
      </c>
      <c r="L10" s="4">
        <v>1</v>
      </c>
      <c r="M10" s="3">
        <v>1</v>
      </c>
      <c r="N10" s="6">
        <v>3</v>
      </c>
      <c r="O10" s="2">
        <v>2016</v>
      </c>
      <c r="P10" s="2">
        <v>5.96</v>
      </c>
      <c r="Q10" s="2">
        <v>0</v>
      </c>
      <c r="R10" s="1"/>
      <c r="S10" s="2">
        <v>83.67</v>
      </c>
      <c r="T10" s="1" t="s">
        <v>75</v>
      </c>
      <c r="U10" s="1" t="s">
        <v>76</v>
      </c>
      <c r="V10" s="1" t="s">
        <v>77</v>
      </c>
      <c r="W10" s="1" t="s">
        <v>78</v>
      </c>
    </row>
    <row r="11" spans="1:28" ht="15.75" customHeight="1" x14ac:dyDescent="0.2">
      <c r="A11" s="2">
        <v>10</v>
      </c>
      <c r="B11" s="1">
        <f t="shared" si="0"/>
        <v>201612724</v>
      </c>
      <c r="C11" s="1" t="s">
        <v>19</v>
      </c>
      <c r="D11" s="1" t="s">
        <v>60</v>
      </c>
      <c r="E11" s="1" t="s">
        <v>21</v>
      </c>
      <c r="F11" s="2">
        <v>12724</v>
      </c>
      <c r="G11" s="1" t="s">
        <v>79</v>
      </c>
      <c r="H11" s="2">
        <v>971224</v>
      </c>
      <c r="I11" s="2">
        <v>1</v>
      </c>
      <c r="J11" s="1" t="s">
        <v>80</v>
      </c>
      <c r="K11" s="4">
        <v>2</v>
      </c>
      <c r="L11" s="4">
        <v>1</v>
      </c>
      <c r="M11" s="3">
        <v>1</v>
      </c>
      <c r="N11" s="6">
        <v>3</v>
      </c>
      <c r="O11" s="2">
        <v>2016</v>
      </c>
      <c r="P11" s="2">
        <v>4.75</v>
      </c>
      <c r="Q11" s="2">
        <v>0</v>
      </c>
      <c r="R11" s="1"/>
      <c r="S11" s="2">
        <v>85.33</v>
      </c>
      <c r="T11" s="1" t="s">
        <v>81</v>
      </c>
      <c r="U11" s="1" t="s">
        <v>82</v>
      </c>
      <c r="V11" s="1" t="s">
        <v>83</v>
      </c>
      <c r="W11" s="1" t="s">
        <v>84</v>
      </c>
    </row>
    <row r="12" spans="1:28" ht="15.75" customHeight="1" x14ac:dyDescent="0.2">
      <c r="A12" s="2">
        <v>11</v>
      </c>
      <c r="B12" s="1">
        <f t="shared" si="0"/>
        <v>201612861</v>
      </c>
      <c r="C12" s="1" t="s">
        <v>19</v>
      </c>
      <c r="D12" s="1" t="s">
        <v>60</v>
      </c>
      <c r="E12" s="1" t="s">
        <v>21</v>
      </c>
      <c r="F12" s="2">
        <v>12861</v>
      </c>
      <c r="G12" s="1" t="s">
        <v>85</v>
      </c>
      <c r="H12" s="2">
        <v>951017</v>
      </c>
      <c r="I12" s="2">
        <v>2</v>
      </c>
      <c r="J12" s="1" t="s">
        <v>86</v>
      </c>
      <c r="K12" s="4">
        <v>2</v>
      </c>
      <c r="L12" s="4">
        <v>1</v>
      </c>
      <c r="M12" s="3">
        <v>2</v>
      </c>
      <c r="N12" s="6">
        <v>2</v>
      </c>
      <c r="O12" s="2">
        <v>2014</v>
      </c>
      <c r="P12" s="2">
        <v>5.01</v>
      </c>
      <c r="Q12" s="2">
        <v>9</v>
      </c>
      <c r="R12" s="1"/>
      <c r="S12" s="2">
        <v>68</v>
      </c>
      <c r="T12" s="1" t="s">
        <v>87</v>
      </c>
      <c r="U12" s="1" t="s">
        <v>88</v>
      </c>
      <c r="V12" s="1" t="s">
        <v>89</v>
      </c>
      <c r="W12" s="1" t="s">
        <v>90</v>
      </c>
    </row>
    <row r="13" spans="1:28" ht="15.75" customHeight="1" x14ac:dyDescent="0.2">
      <c r="A13" s="2">
        <v>12</v>
      </c>
      <c r="B13" s="1">
        <f t="shared" si="0"/>
        <v>201612929</v>
      </c>
      <c r="C13" s="1" t="s">
        <v>19</v>
      </c>
      <c r="D13" s="1" t="s">
        <v>60</v>
      </c>
      <c r="E13" s="1" t="s">
        <v>21</v>
      </c>
      <c r="F13" s="2">
        <v>12929</v>
      </c>
      <c r="G13" s="1" t="s">
        <v>91</v>
      </c>
      <c r="H13" s="2">
        <v>970813</v>
      </c>
      <c r="I13" s="2">
        <v>1</v>
      </c>
      <c r="J13" s="1" t="s">
        <v>92</v>
      </c>
      <c r="K13" s="4">
        <v>2</v>
      </c>
      <c r="L13" s="4">
        <v>1</v>
      </c>
      <c r="M13" s="3">
        <v>1</v>
      </c>
      <c r="N13" s="6">
        <v>1</v>
      </c>
      <c r="O13" s="2">
        <v>2016</v>
      </c>
      <c r="P13" s="2">
        <v>5.92</v>
      </c>
      <c r="Q13" s="2">
        <v>0</v>
      </c>
      <c r="R13" s="1"/>
      <c r="S13" s="2">
        <v>84</v>
      </c>
      <c r="T13" s="1" t="s">
        <v>93</v>
      </c>
      <c r="U13" s="1" t="s">
        <v>94</v>
      </c>
      <c r="V13" s="1" t="s">
        <v>95</v>
      </c>
      <c r="W13" s="1" t="s">
        <v>96</v>
      </c>
    </row>
    <row r="14" spans="1:28" ht="15.75" customHeight="1" x14ac:dyDescent="0.2">
      <c r="A14" s="2">
        <v>13</v>
      </c>
      <c r="B14" s="1">
        <f t="shared" si="0"/>
        <v>201614008</v>
      </c>
      <c r="C14" s="1" t="s">
        <v>19</v>
      </c>
      <c r="D14" s="1" t="s">
        <v>60</v>
      </c>
      <c r="E14" s="1" t="s">
        <v>21</v>
      </c>
      <c r="F14" s="2">
        <v>14008</v>
      </c>
      <c r="G14" s="1" t="s">
        <v>97</v>
      </c>
      <c r="H14" s="2">
        <v>980120</v>
      </c>
      <c r="I14" s="2">
        <v>1</v>
      </c>
      <c r="J14" s="1" t="s">
        <v>98</v>
      </c>
      <c r="K14" s="4">
        <v>2</v>
      </c>
      <c r="L14" s="4">
        <v>1</v>
      </c>
      <c r="M14" s="3">
        <v>1</v>
      </c>
      <c r="N14" s="6">
        <v>2</v>
      </c>
      <c r="O14" s="2">
        <v>2016</v>
      </c>
      <c r="P14" s="2">
        <v>6.22</v>
      </c>
      <c r="Q14" s="2">
        <v>0</v>
      </c>
      <c r="R14" s="1"/>
      <c r="S14" s="2">
        <v>81.67</v>
      </c>
      <c r="T14" s="1" t="s">
        <v>99</v>
      </c>
      <c r="U14" s="1" t="s">
        <v>100</v>
      </c>
      <c r="V14" s="1" t="s">
        <v>101</v>
      </c>
      <c r="W14" s="1" t="s">
        <v>102</v>
      </c>
    </row>
    <row r="15" spans="1:28" ht="15.75" customHeight="1" x14ac:dyDescent="0.2">
      <c r="A15" s="2">
        <v>14</v>
      </c>
      <c r="B15" s="1">
        <f t="shared" si="0"/>
        <v>201614801</v>
      </c>
      <c r="C15" s="1" t="s">
        <v>19</v>
      </c>
      <c r="D15" s="1" t="s">
        <v>60</v>
      </c>
      <c r="E15" s="1" t="s">
        <v>21</v>
      </c>
      <c r="F15" s="2">
        <v>14801</v>
      </c>
      <c r="G15" s="1" t="s">
        <v>103</v>
      </c>
      <c r="H15" s="2">
        <v>970904</v>
      </c>
      <c r="I15" s="2">
        <v>2</v>
      </c>
      <c r="J15" s="1" t="s">
        <v>104</v>
      </c>
      <c r="K15" s="4">
        <v>1</v>
      </c>
      <c r="L15" s="4">
        <v>1</v>
      </c>
      <c r="M15" s="3">
        <v>2</v>
      </c>
      <c r="N15" s="6">
        <v>3</v>
      </c>
      <c r="O15" s="2">
        <v>2016</v>
      </c>
      <c r="P15" s="2">
        <v>5.87</v>
      </c>
      <c r="Q15" s="2">
        <v>0</v>
      </c>
      <c r="R15" s="1"/>
      <c r="S15" s="2">
        <v>84.67</v>
      </c>
      <c r="T15" s="1" t="s">
        <v>105</v>
      </c>
      <c r="U15" s="1" t="s">
        <v>106</v>
      </c>
      <c r="V15" s="1" t="s">
        <v>107</v>
      </c>
      <c r="W15" s="1" t="s">
        <v>108</v>
      </c>
    </row>
    <row r="16" spans="1:28" ht="15.75" customHeight="1" x14ac:dyDescent="0.2">
      <c r="A16" s="2">
        <v>15</v>
      </c>
      <c r="B16" s="1">
        <f t="shared" si="0"/>
        <v>201621054</v>
      </c>
      <c r="C16" s="1" t="s">
        <v>19</v>
      </c>
      <c r="D16" s="1" t="s">
        <v>60</v>
      </c>
      <c r="E16" s="1" t="s">
        <v>21</v>
      </c>
      <c r="F16" s="2">
        <v>21054</v>
      </c>
      <c r="G16" s="1" t="s">
        <v>109</v>
      </c>
      <c r="H16" s="2">
        <v>971118</v>
      </c>
      <c r="I16" s="2">
        <v>2</v>
      </c>
      <c r="J16" s="1" t="s">
        <v>110</v>
      </c>
      <c r="K16" s="4">
        <v>1</v>
      </c>
      <c r="L16" s="4">
        <v>1</v>
      </c>
      <c r="M16" s="3">
        <v>2</v>
      </c>
      <c r="N16" s="6">
        <v>2</v>
      </c>
      <c r="O16" s="2">
        <v>2016</v>
      </c>
      <c r="P16" s="2">
        <v>6.03</v>
      </c>
      <c r="Q16" s="2">
        <v>1</v>
      </c>
      <c r="R16" s="1"/>
      <c r="S16" s="2">
        <v>79</v>
      </c>
      <c r="T16" s="1" t="s">
        <v>111</v>
      </c>
      <c r="U16" s="1" t="s">
        <v>112</v>
      </c>
      <c r="V16" s="1" t="s">
        <v>113</v>
      </c>
      <c r="W16" s="1" t="s">
        <v>114</v>
      </c>
    </row>
    <row r="17" spans="1:23" ht="15.75" customHeight="1" x14ac:dyDescent="0.2">
      <c r="A17" s="2">
        <v>16</v>
      </c>
      <c r="B17" s="1">
        <f t="shared" si="0"/>
        <v>201621095</v>
      </c>
      <c r="C17" s="1" t="s">
        <v>19</v>
      </c>
      <c r="D17" s="1" t="s">
        <v>60</v>
      </c>
      <c r="E17" s="1" t="s">
        <v>21</v>
      </c>
      <c r="F17" s="2">
        <v>21095</v>
      </c>
      <c r="G17" s="1" t="s">
        <v>115</v>
      </c>
      <c r="H17" s="2">
        <v>970508</v>
      </c>
      <c r="I17" s="2">
        <v>2</v>
      </c>
      <c r="J17" s="1" t="s">
        <v>116</v>
      </c>
      <c r="K17" s="4">
        <v>2</v>
      </c>
      <c r="L17" s="4">
        <v>1</v>
      </c>
      <c r="M17" s="3">
        <v>2</v>
      </c>
      <c r="N17" s="6">
        <v>2</v>
      </c>
      <c r="O17" s="2">
        <v>2016</v>
      </c>
      <c r="P17" s="2">
        <v>5.95</v>
      </c>
      <c r="Q17" s="2">
        <v>0</v>
      </c>
      <c r="R17" s="1"/>
      <c r="S17" s="2">
        <v>81.67</v>
      </c>
      <c r="T17" s="1" t="s">
        <v>117</v>
      </c>
      <c r="U17" s="1" t="s">
        <v>118</v>
      </c>
      <c r="V17" s="1" t="s">
        <v>119</v>
      </c>
      <c r="W17" s="1" t="s">
        <v>120</v>
      </c>
    </row>
    <row r="18" spans="1:23" ht="15.75" customHeight="1" x14ac:dyDescent="0.2">
      <c r="A18" s="2">
        <v>17</v>
      </c>
      <c r="B18" s="1">
        <f t="shared" si="0"/>
        <v>201621834</v>
      </c>
      <c r="C18" s="1" t="s">
        <v>19</v>
      </c>
      <c r="D18" s="1" t="s">
        <v>60</v>
      </c>
      <c r="E18" s="1" t="s">
        <v>21</v>
      </c>
      <c r="F18" s="2">
        <v>21834</v>
      </c>
      <c r="G18" s="1" t="s">
        <v>121</v>
      </c>
      <c r="H18" s="2">
        <v>970628</v>
      </c>
      <c r="I18" s="2">
        <v>1</v>
      </c>
      <c r="J18" s="1" t="s">
        <v>122</v>
      </c>
      <c r="K18" s="4">
        <v>2</v>
      </c>
      <c r="L18" s="4">
        <v>1</v>
      </c>
      <c r="M18" s="3">
        <v>1</v>
      </c>
      <c r="N18" s="6">
        <v>2</v>
      </c>
      <c r="O18" s="2">
        <v>2016</v>
      </c>
      <c r="P18" s="2">
        <v>5.88</v>
      </c>
      <c r="Q18" s="2">
        <v>27</v>
      </c>
      <c r="R18" s="1"/>
      <c r="S18" s="2">
        <v>61.33</v>
      </c>
      <c r="T18" s="1" t="s">
        <v>123</v>
      </c>
      <c r="U18" s="1" t="s">
        <v>124</v>
      </c>
      <c r="V18" s="1" t="s">
        <v>125</v>
      </c>
      <c r="W18" s="1" t="s">
        <v>126</v>
      </c>
    </row>
    <row r="19" spans="1:23" ht="15.75" customHeight="1" x14ac:dyDescent="0.2">
      <c r="A19" s="2">
        <v>18</v>
      </c>
      <c r="B19" s="1">
        <f t="shared" si="0"/>
        <v>201621842</v>
      </c>
      <c r="C19" s="1" t="s">
        <v>19</v>
      </c>
      <c r="D19" s="1" t="s">
        <v>60</v>
      </c>
      <c r="E19" s="1" t="s">
        <v>21</v>
      </c>
      <c r="F19" s="2">
        <v>21842</v>
      </c>
      <c r="G19" s="1" t="s">
        <v>127</v>
      </c>
      <c r="H19" s="2">
        <v>971014</v>
      </c>
      <c r="I19" s="2">
        <v>1</v>
      </c>
      <c r="J19" s="1" t="s">
        <v>128</v>
      </c>
      <c r="K19" s="4">
        <v>1</v>
      </c>
      <c r="L19" s="4">
        <v>1</v>
      </c>
      <c r="M19" s="3">
        <v>1</v>
      </c>
      <c r="N19" s="6">
        <v>3</v>
      </c>
      <c r="O19" s="2">
        <v>2016</v>
      </c>
      <c r="P19" s="2">
        <v>5.57</v>
      </c>
      <c r="Q19" s="2">
        <v>0</v>
      </c>
      <c r="R19" s="1"/>
      <c r="S19" s="2">
        <v>83.33</v>
      </c>
      <c r="T19" s="1" t="s">
        <v>129</v>
      </c>
      <c r="U19" s="1" t="s">
        <v>130</v>
      </c>
      <c r="V19" s="1" t="s">
        <v>131</v>
      </c>
      <c r="W19" s="1" t="s">
        <v>132</v>
      </c>
    </row>
    <row r="20" spans="1:23" ht="15.75" customHeight="1" x14ac:dyDescent="0.2">
      <c r="A20" s="2">
        <v>19</v>
      </c>
      <c r="B20" s="1">
        <f t="shared" si="0"/>
        <v>201622197</v>
      </c>
      <c r="C20" s="1" t="s">
        <v>19</v>
      </c>
      <c r="D20" s="1" t="s">
        <v>60</v>
      </c>
      <c r="E20" s="1" t="s">
        <v>21</v>
      </c>
      <c r="F20" s="2">
        <v>22197</v>
      </c>
      <c r="G20" s="1" t="s">
        <v>133</v>
      </c>
      <c r="H20" s="2">
        <v>970311</v>
      </c>
      <c r="I20" s="2">
        <v>1</v>
      </c>
      <c r="J20" s="1" t="s">
        <v>134</v>
      </c>
      <c r="K20" s="4">
        <v>2</v>
      </c>
      <c r="L20" s="4">
        <v>1</v>
      </c>
      <c r="M20" s="3">
        <v>1</v>
      </c>
      <c r="N20" s="6">
        <v>3</v>
      </c>
      <c r="O20" s="2">
        <v>2016</v>
      </c>
      <c r="P20" s="2">
        <v>4.42</v>
      </c>
      <c r="Q20" s="2">
        <v>0</v>
      </c>
      <c r="R20" s="1"/>
      <c r="S20" s="2">
        <v>85</v>
      </c>
      <c r="T20" s="1" t="s">
        <v>135</v>
      </c>
      <c r="U20" s="1" t="s">
        <v>136</v>
      </c>
      <c r="V20" s="1" t="s">
        <v>137</v>
      </c>
      <c r="W20" s="1" t="s">
        <v>138</v>
      </c>
    </row>
    <row r="21" spans="1:23" ht="15.75" customHeight="1" x14ac:dyDescent="0.2">
      <c r="A21" s="2">
        <v>20</v>
      </c>
      <c r="B21" s="1">
        <f t="shared" si="0"/>
        <v>201622642</v>
      </c>
      <c r="C21" s="1" t="s">
        <v>19</v>
      </c>
      <c r="D21" s="1" t="s">
        <v>60</v>
      </c>
      <c r="E21" s="1" t="s">
        <v>21</v>
      </c>
      <c r="F21" s="2">
        <v>22642</v>
      </c>
      <c r="G21" s="1" t="s">
        <v>139</v>
      </c>
      <c r="H21" s="2">
        <v>970214</v>
      </c>
      <c r="I21" s="2">
        <v>1</v>
      </c>
      <c r="J21" s="1" t="s">
        <v>140</v>
      </c>
      <c r="K21" s="4">
        <v>1</v>
      </c>
      <c r="L21" s="4">
        <v>1</v>
      </c>
      <c r="M21" s="3">
        <v>1</v>
      </c>
      <c r="N21" s="6">
        <v>1</v>
      </c>
      <c r="O21" s="2">
        <v>2016</v>
      </c>
      <c r="P21" s="2">
        <v>6.43</v>
      </c>
      <c r="Q21" s="2">
        <v>13</v>
      </c>
      <c r="R21" s="1"/>
      <c r="S21" s="2">
        <v>47.67</v>
      </c>
      <c r="T21" s="1" t="s">
        <v>141</v>
      </c>
      <c r="U21" s="1" t="s">
        <v>142</v>
      </c>
      <c r="V21" s="1" t="s">
        <v>143</v>
      </c>
      <c r="W21" s="1" t="s">
        <v>144</v>
      </c>
    </row>
    <row r="22" spans="1:23" ht="15.75" customHeight="1" x14ac:dyDescent="0.2">
      <c r="A22" s="2">
        <v>21</v>
      </c>
      <c r="B22" s="1">
        <f t="shared" si="0"/>
        <v>201623046</v>
      </c>
      <c r="C22" s="1" t="s">
        <v>19</v>
      </c>
      <c r="D22" s="1" t="s">
        <v>60</v>
      </c>
      <c r="E22" s="1" t="s">
        <v>21</v>
      </c>
      <c r="F22" s="2">
        <v>23046</v>
      </c>
      <c r="G22" s="1" t="s">
        <v>145</v>
      </c>
      <c r="H22" s="2">
        <v>970611</v>
      </c>
      <c r="I22" s="2">
        <v>1</v>
      </c>
      <c r="J22" s="1" t="s">
        <v>146</v>
      </c>
      <c r="K22" s="4">
        <v>2</v>
      </c>
      <c r="L22" s="4">
        <v>1</v>
      </c>
      <c r="M22" s="3">
        <v>1</v>
      </c>
      <c r="N22" s="6">
        <v>3</v>
      </c>
      <c r="O22" s="2">
        <v>2016</v>
      </c>
      <c r="P22" s="2">
        <v>4.05</v>
      </c>
      <c r="Q22" s="2">
        <v>0</v>
      </c>
      <c r="R22" s="1"/>
      <c r="S22" s="2">
        <v>86.33</v>
      </c>
      <c r="T22" s="1" t="s">
        <v>147</v>
      </c>
      <c r="U22" s="1" t="s">
        <v>148</v>
      </c>
      <c r="V22" s="1" t="s">
        <v>149</v>
      </c>
      <c r="W22" s="1" t="s">
        <v>150</v>
      </c>
    </row>
    <row r="23" spans="1:23" ht="15.75" customHeight="1" x14ac:dyDescent="0.2">
      <c r="A23" s="2">
        <v>22</v>
      </c>
      <c r="B23" s="1">
        <f t="shared" si="0"/>
        <v>201623605</v>
      </c>
      <c r="C23" s="1" t="s">
        <v>19</v>
      </c>
      <c r="D23" s="1" t="s">
        <v>60</v>
      </c>
      <c r="E23" s="1" t="s">
        <v>21</v>
      </c>
      <c r="F23" s="2">
        <v>23605</v>
      </c>
      <c r="G23" s="1" t="s">
        <v>85</v>
      </c>
      <c r="H23" s="2">
        <v>970924</v>
      </c>
      <c r="I23" s="2">
        <v>2</v>
      </c>
      <c r="J23" s="1" t="s">
        <v>151</v>
      </c>
      <c r="K23" s="4">
        <v>2</v>
      </c>
      <c r="L23" s="4">
        <v>2</v>
      </c>
      <c r="M23" s="3">
        <v>2</v>
      </c>
      <c r="N23" s="6">
        <v>3</v>
      </c>
      <c r="O23" s="2">
        <v>2016</v>
      </c>
      <c r="P23" s="2">
        <v>4.17</v>
      </c>
      <c r="Q23" s="2">
        <v>1</v>
      </c>
      <c r="R23" s="1"/>
      <c r="S23" s="2">
        <v>84</v>
      </c>
      <c r="T23" s="1" t="s">
        <v>152</v>
      </c>
      <c r="U23" s="1" t="s">
        <v>153</v>
      </c>
      <c r="V23" s="1" t="s">
        <v>154</v>
      </c>
      <c r="W23" s="1" t="s">
        <v>155</v>
      </c>
    </row>
    <row r="24" spans="1:23" ht="15.75" customHeight="1" x14ac:dyDescent="0.2">
      <c r="A24" s="2">
        <v>23</v>
      </c>
      <c r="B24" s="1">
        <f t="shared" si="0"/>
        <v>201623685</v>
      </c>
      <c r="C24" s="1" t="s">
        <v>19</v>
      </c>
      <c r="D24" s="1" t="s">
        <v>60</v>
      </c>
      <c r="E24" s="1" t="s">
        <v>21</v>
      </c>
      <c r="F24" s="2">
        <v>23685</v>
      </c>
      <c r="G24" s="1" t="s">
        <v>156</v>
      </c>
      <c r="H24" s="2">
        <v>911224</v>
      </c>
      <c r="I24" s="2">
        <v>1</v>
      </c>
      <c r="J24" s="1" t="s">
        <v>157</v>
      </c>
      <c r="K24" s="4">
        <v>2</v>
      </c>
      <c r="L24" s="4">
        <v>2</v>
      </c>
      <c r="M24" s="3">
        <v>1</v>
      </c>
      <c r="N24" s="6">
        <v>2</v>
      </c>
      <c r="O24" s="2">
        <v>2010</v>
      </c>
      <c r="P24" s="2">
        <v>3.54</v>
      </c>
      <c r="Q24" s="2">
        <v>1</v>
      </c>
      <c r="R24" s="1"/>
      <c r="S24" s="2">
        <v>86.67</v>
      </c>
      <c r="T24" s="1" t="s">
        <v>158</v>
      </c>
      <c r="U24" s="1" t="s">
        <v>159</v>
      </c>
      <c r="V24" s="1" t="s">
        <v>160</v>
      </c>
      <c r="W24" s="1" t="s">
        <v>161</v>
      </c>
    </row>
    <row r="25" spans="1:23" ht="15.75" customHeight="1" x14ac:dyDescent="0.2">
      <c r="A25" s="2">
        <v>24</v>
      </c>
      <c r="B25" s="1">
        <f t="shared" si="0"/>
        <v>201624151</v>
      </c>
      <c r="C25" s="1" t="s">
        <v>19</v>
      </c>
      <c r="D25" s="1" t="s">
        <v>60</v>
      </c>
      <c r="E25" s="1" t="s">
        <v>21</v>
      </c>
      <c r="F25" s="2">
        <v>24151</v>
      </c>
      <c r="G25" s="1" t="s">
        <v>162</v>
      </c>
      <c r="H25" s="2">
        <v>970614</v>
      </c>
      <c r="I25" s="2">
        <v>1</v>
      </c>
      <c r="J25" s="1" t="s">
        <v>163</v>
      </c>
      <c r="K25" s="4">
        <v>2</v>
      </c>
      <c r="L25" s="4">
        <v>1</v>
      </c>
      <c r="M25" s="3">
        <v>1</v>
      </c>
      <c r="N25" s="6">
        <v>1</v>
      </c>
      <c r="O25" s="2">
        <v>2016</v>
      </c>
      <c r="P25" s="2">
        <v>6.36</v>
      </c>
      <c r="Q25" s="2">
        <v>11</v>
      </c>
      <c r="R25" s="1"/>
      <c r="S25" s="2">
        <v>58</v>
      </c>
      <c r="T25" s="1" t="s">
        <v>164</v>
      </c>
      <c r="U25" s="1" t="s">
        <v>165</v>
      </c>
      <c r="V25" s="1" t="s">
        <v>166</v>
      </c>
      <c r="W25" s="1" t="s">
        <v>167</v>
      </c>
    </row>
    <row r="26" spans="1:23" ht="15.75" customHeight="1" x14ac:dyDescent="0.2">
      <c r="A26" s="2">
        <v>25</v>
      </c>
      <c r="B26" s="1">
        <f t="shared" si="0"/>
        <v>201624430</v>
      </c>
      <c r="C26" s="1" t="s">
        <v>19</v>
      </c>
      <c r="D26" s="1" t="s">
        <v>60</v>
      </c>
      <c r="E26" s="1" t="s">
        <v>21</v>
      </c>
      <c r="F26" s="2">
        <v>24430</v>
      </c>
      <c r="G26" s="1" t="s">
        <v>168</v>
      </c>
      <c r="H26" s="2">
        <v>980102</v>
      </c>
      <c r="I26" s="2">
        <v>1</v>
      </c>
      <c r="J26" s="1" t="s">
        <v>62</v>
      </c>
      <c r="K26" s="4">
        <v>1</v>
      </c>
      <c r="L26" s="4">
        <v>1</v>
      </c>
      <c r="M26" s="3">
        <v>1</v>
      </c>
      <c r="N26" s="6">
        <v>1</v>
      </c>
      <c r="O26" s="2">
        <v>2016</v>
      </c>
      <c r="P26" s="2">
        <v>5.0999999999999996</v>
      </c>
      <c r="Q26" s="2">
        <v>0</v>
      </c>
      <c r="R26" s="1"/>
      <c r="S26" s="2">
        <v>85</v>
      </c>
      <c r="T26" s="1" t="s">
        <v>169</v>
      </c>
      <c r="U26" s="1" t="s">
        <v>170</v>
      </c>
      <c r="V26" s="1" t="s">
        <v>171</v>
      </c>
      <c r="W26" s="1" t="s">
        <v>172</v>
      </c>
    </row>
    <row r="27" spans="1:23" ht="15.75" customHeight="1" x14ac:dyDescent="0.2">
      <c r="A27" s="2">
        <v>26</v>
      </c>
      <c r="B27" s="1">
        <f t="shared" si="0"/>
        <v>201624516</v>
      </c>
      <c r="C27" s="1" t="s">
        <v>19</v>
      </c>
      <c r="D27" s="1" t="s">
        <v>60</v>
      </c>
      <c r="E27" s="1" t="s">
        <v>21</v>
      </c>
      <c r="F27" s="2">
        <v>24516</v>
      </c>
      <c r="G27" s="1" t="s">
        <v>173</v>
      </c>
      <c r="H27" s="2">
        <v>970213</v>
      </c>
      <c r="I27" s="2">
        <v>2</v>
      </c>
      <c r="J27" s="1" t="s">
        <v>174</v>
      </c>
      <c r="K27" s="4">
        <v>2</v>
      </c>
      <c r="L27" s="4">
        <v>1</v>
      </c>
      <c r="M27" s="3">
        <v>2</v>
      </c>
      <c r="N27" s="6">
        <v>1</v>
      </c>
      <c r="O27" s="2">
        <v>2016</v>
      </c>
      <c r="P27" s="2">
        <v>6.48</v>
      </c>
      <c r="Q27" s="2">
        <v>0</v>
      </c>
      <c r="R27" s="1"/>
      <c r="S27" s="2">
        <v>79.67</v>
      </c>
      <c r="T27" s="1" t="s">
        <v>175</v>
      </c>
      <c r="U27" s="1" t="s">
        <v>176</v>
      </c>
      <c r="V27" s="1" t="s">
        <v>177</v>
      </c>
      <c r="W27" s="1" t="s">
        <v>178</v>
      </c>
    </row>
    <row r="28" spans="1:23" ht="15.75" customHeight="1" x14ac:dyDescent="0.2">
      <c r="A28" s="2">
        <v>27</v>
      </c>
      <c r="B28" s="1">
        <f t="shared" si="0"/>
        <v>201624555</v>
      </c>
      <c r="C28" s="1" t="s">
        <v>19</v>
      </c>
      <c r="D28" s="1" t="s">
        <v>60</v>
      </c>
      <c r="E28" s="1" t="s">
        <v>21</v>
      </c>
      <c r="F28" s="2">
        <v>24555</v>
      </c>
      <c r="G28" s="1" t="s">
        <v>179</v>
      </c>
      <c r="H28" s="2">
        <v>971225</v>
      </c>
      <c r="I28" s="2">
        <v>1</v>
      </c>
      <c r="J28" s="1" t="s">
        <v>180</v>
      </c>
      <c r="K28" s="4">
        <v>2</v>
      </c>
      <c r="L28" s="4">
        <v>1</v>
      </c>
      <c r="M28" s="3">
        <v>1</v>
      </c>
      <c r="N28" s="6">
        <v>1</v>
      </c>
      <c r="O28" s="2">
        <v>2016</v>
      </c>
      <c r="P28" s="2">
        <v>5.17</v>
      </c>
      <c r="Q28" s="2">
        <v>0</v>
      </c>
      <c r="R28" s="1"/>
      <c r="S28" s="2">
        <v>84.33</v>
      </c>
      <c r="T28" s="1" t="s">
        <v>181</v>
      </c>
      <c r="U28" s="1" t="s">
        <v>182</v>
      </c>
      <c r="V28" s="1" t="s">
        <v>183</v>
      </c>
      <c r="W28" s="1" t="s">
        <v>184</v>
      </c>
    </row>
    <row r="29" spans="1:23" ht="15.75" customHeight="1" x14ac:dyDescent="0.2">
      <c r="A29" s="2">
        <v>28</v>
      </c>
      <c r="B29" s="1">
        <f t="shared" si="0"/>
        <v>201624570</v>
      </c>
      <c r="C29" s="1" t="s">
        <v>19</v>
      </c>
      <c r="D29" s="1" t="s">
        <v>60</v>
      </c>
      <c r="E29" s="1" t="s">
        <v>21</v>
      </c>
      <c r="F29" s="2">
        <v>24570</v>
      </c>
      <c r="G29" s="1" t="s">
        <v>185</v>
      </c>
      <c r="H29" s="2">
        <v>980209</v>
      </c>
      <c r="I29" s="2">
        <v>2</v>
      </c>
      <c r="J29" s="1" t="s">
        <v>186</v>
      </c>
      <c r="K29" s="4">
        <v>2</v>
      </c>
      <c r="L29" s="4">
        <v>1</v>
      </c>
      <c r="M29" s="3">
        <v>2</v>
      </c>
      <c r="N29" s="6">
        <v>3</v>
      </c>
      <c r="O29" s="2">
        <v>2016</v>
      </c>
      <c r="P29" s="2">
        <v>5.35</v>
      </c>
      <c r="Q29" s="2">
        <v>0</v>
      </c>
      <c r="R29" s="1"/>
      <c r="S29" s="2">
        <v>84.67</v>
      </c>
      <c r="T29" s="1" t="s">
        <v>187</v>
      </c>
      <c r="U29" s="1" t="s">
        <v>188</v>
      </c>
      <c r="V29" s="1" t="s">
        <v>189</v>
      </c>
      <c r="W29" s="1" t="s">
        <v>190</v>
      </c>
    </row>
    <row r="30" spans="1:23" ht="15.75" customHeight="1" x14ac:dyDescent="0.2">
      <c r="A30" s="2">
        <v>29</v>
      </c>
      <c r="B30" s="1">
        <f t="shared" si="0"/>
        <v>201626092</v>
      </c>
      <c r="C30" s="1" t="s">
        <v>19</v>
      </c>
      <c r="D30" s="1" t="s">
        <v>60</v>
      </c>
      <c r="E30" s="1" t="s">
        <v>21</v>
      </c>
      <c r="F30" s="2">
        <v>26092</v>
      </c>
      <c r="G30" s="1" t="s">
        <v>191</v>
      </c>
      <c r="H30" s="2">
        <v>980113</v>
      </c>
      <c r="I30" s="2">
        <v>1</v>
      </c>
      <c r="J30" s="1" t="s">
        <v>192</v>
      </c>
      <c r="K30" s="4">
        <v>1</v>
      </c>
      <c r="L30" s="4">
        <v>1</v>
      </c>
      <c r="M30" s="3">
        <v>1</v>
      </c>
      <c r="N30" s="6">
        <v>2</v>
      </c>
      <c r="O30" s="2">
        <v>2016</v>
      </c>
      <c r="P30" s="2">
        <v>5.41</v>
      </c>
      <c r="Q30" s="2">
        <v>0</v>
      </c>
      <c r="R30" s="1"/>
      <c r="S30" s="2">
        <v>84.33</v>
      </c>
      <c r="T30" s="1" t="s">
        <v>193</v>
      </c>
      <c r="U30" s="1" t="s">
        <v>194</v>
      </c>
      <c r="V30" s="1" t="s">
        <v>195</v>
      </c>
      <c r="W30" s="1" t="s">
        <v>196</v>
      </c>
    </row>
    <row r="31" spans="1:23" ht="15.75" customHeight="1" x14ac:dyDescent="0.2">
      <c r="A31" s="2">
        <v>30</v>
      </c>
      <c r="B31" s="1">
        <f t="shared" si="0"/>
        <v>201610549</v>
      </c>
      <c r="C31" s="1" t="s">
        <v>19</v>
      </c>
      <c r="D31" s="1" t="s">
        <v>197</v>
      </c>
      <c r="E31" s="1" t="s">
        <v>21</v>
      </c>
      <c r="F31" s="2">
        <v>10549</v>
      </c>
      <c r="G31" s="1" t="s">
        <v>198</v>
      </c>
      <c r="H31" s="2">
        <v>970613</v>
      </c>
      <c r="I31" s="2">
        <v>2</v>
      </c>
      <c r="J31" s="1" t="s">
        <v>199</v>
      </c>
      <c r="K31" s="4">
        <v>1</v>
      </c>
      <c r="L31" s="4">
        <v>2</v>
      </c>
      <c r="M31" s="3">
        <v>2</v>
      </c>
      <c r="N31" s="6">
        <v>1</v>
      </c>
      <c r="O31" s="2">
        <v>2016</v>
      </c>
      <c r="P31" s="2">
        <v>3</v>
      </c>
      <c r="Q31" s="2">
        <v>0</v>
      </c>
      <c r="R31" s="1"/>
      <c r="S31" s="2">
        <v>90.67</v>
      </c>
      <c r="T31" s="1" t="s">
        <v>200</v>
      </c>
      <c r="U31" s="1" t="s">
        <v>201</v>
      </c>
      <c r="V31" s="1" t="s">
        <v>202</v>
      </c>
      <c r="W31" s="1" t="s">
        <v>203</v>
      </c>
    </row>
    <row r="32" spans="1:23" ht="15.75" customHeight="1" x14ac:dyDescent="0.2">
      <c r="A32" s="2">
        <v>31</v>
      </c>
      <c r="B32" s="1">
        <f t="shared" si="0"/>
        <v>201610989</v>
      </c>
      <c r="C32" s="1" t="s">
        <v>19</v>
      </c>
      <c r="D32" s="1" t="s">
        <v>197</v>
      </c>
      <c r="E32" s="1" t="s">
        <v>21</v>
      </c>
      <c r="F32" s="2">
        <v>10989</v>
      </c>
      <c r="G32" s="1" t="s">
        <v>204</v>
      </c>
      <c r="H32" s="2">
        <v>971107</v>
      </c>
      <c r="I32" s="2">
        <v>2</v>
      </c>
      <c r="J32" s="1" t="s">
        <v>205</v>
      </c>
      <c r="K32" s="4">
        <v>1</v>
      </c>
      <c r="L32" s="4">
        <v>2</v>
      </c>
      <c r="M32" s="3">
        <v>2</v>
      </c>
      <c r="N32" s="6">
        <v>2</v>
      </c>
      <c r="O32" s="2">
        <v>2016</v>
      </c>
      <c r="P32" s="2">
        <v>4.2</v>
      </c>
      <c r="Q32" s="2">
        <v>0</v>
      </c>
      <c r="R32" s="1"/>
      <c r="S32" s="2">
        <v>84</v>
      </c>
      <c r="T32" s="1" t="s">
        <v>206</v>
      </c>
      <c r="U32" s="1" t="s">
        <v>207</v>
      </c>
      <c r="V32" s="1" t="s">
        <v>208</v>
      </c>
      <c r="W32" s="1" t="s">
        <v>209</v>
      </c>
    </row>
    <row r="33" spans="1:23" ht="15.75" customHeight="1" x14ac:dyDescent="0.2">
      <c r="A33" s="2">
        <v>32</v>
      </c>
      <c r="B33" s="1">
        <f t="shared" si="0"/>
        <v>201611080</v>
      </c>
      <c r="C33" s="1" t="s">
        <v>19</v>
      </c>
      <c r="D33" s="1" t="s">
        <v>197</v>
      </c>
      <c r="E33" s="1" t="s">
        <v>21</v>
      </c>
      <c r="F33" s="2">
        <v>11080</v>
      </c>
      <c r="G33" s="1" t="s">
        <v>210</v>
      </c>
      <c r="H33" s="2">
        <v>970523</v>
      </c>
      <c r="I33" s="2">
        <v>2</v>
      </c>
      <c r="J33" s="1" t="s">
        <v>211</v>
      </c>
      <c r="K33" s="4">
        <v>1</v>
      </c>
      <c r="L33" s="4">
        <v>2</v>
      </c>
      <c r="M33" s="3">
        <v>2</v>
      </c>
      <c r="N33" s="6">
        <v>2</v>
      </c>
      <c r="O33" s="2">
        <v>2016</v>
      </c>
      <c r="P33" s="2">
        <v>3.52</v>
      </c>
      <c r="Q33" s="2">
        <v>0</v>
      </c>
      <c r="R33" s="1"/>
      <c r="S33" s="2">
        <v>90</v>
      </c>
      <c r="T33" s="1" t="s">
        <v>212</v>
      </c>
      <c r="U33" s="1" t="s">
        <v>213</v>
      </c>
      <c r="V33" s="1" t="s">
        <v>214</v>
      </c>
      <c r="W33" s="1" t="s">
        <v>215</v>
      </c>
    </row>
    <row r="34" spans="1:23" ht="15.75" customHeight="1" x14ac:dyDescent="0.2">
      <c r="A34" s="2">
        <v>33</v>
      </c>
      <c r="B34" s="1">
        <f t="shared" ref="B34:B65" si="2">VALUE(CONCATENATE(2016,F34))</f>
        <v>201611332</v>
      </c>
      <c r="C34" s="1" t="s">
        <v>19</v>
      </c>
      <c r="D34" s="1" t="s">
        <v>197</v>
      </c>
      <c r="E34" s="1" t="s">
        <v>21</v>
      </c>
      <c r="F34" s="2">
        <v>11332</v>
      </c>
      <c r="G34" s="1" t="s">
        <v>216</v>
      </c>
      <c r="H34" s="2">
        <v>980105</v>
      </c>
      <c r="I34" s="2">
        <v>1</v>
      </c>
      <c r="J34" s="1" t="s">
        <v>217</v>
      </c>
      <c r="K34" s="4">
        <v>1</v>
      </c>
      <c r="L34" s="4">
        <v>2</v>
      </c>
      <c r="M34" s="3">
        <v>1</v>
      </c>
      <c r="N34" s="6">
        <v>1</v>
      </c>
      <c r="O34" s="2">
        <v>2016</v>
      </c>
      <c r="P34" s="2">
        <v>3.53</v>
      </c>
      <c r="Q34" s="2">
        <v>0</v>
      </c>
      <c r="R34" s="1"/>
      <c r="S34" s="2">
        <v>83.67</v>
      </c>
      <c r="T34" s="1" t="s">
        <v>218</v>
      </c>
      <c r="U34" s="1" t="s">
        <v>219</v>
      </c>
      <c r="V34" s="1" t="s">
        <v>220</v>
      </c>
      <c r="W34" s="1" t="s">
        <v>221</v>
      </c>
    </row>
    <row r="35" spans="1:23" ht="15.75" customHeight="1" x14ac:dyDescent="0.2">
      <c r="A35" s="2">
        <v>34</v>
      </c>
      <c r="B35" s="1">
        <f t="shared" si="2"/>
        <v>201612384</v>
      </c>
      <c r="C35" s="1" t="s">
        <v>19</v>
      </c>
      <c r="D35" s="1" t="s">
        <v>197</v>
      </c>
      <c r="E35" s="1" t="s">
        <v>21</v>
      </c>
      <c r="F35" s="2">
        <v>12384</v>
      </c>
      <c r="G35" s="1" t="s">
        <v>222</v>
      </c>
      <c r="H35" s="2">
        <v>941105</v>
      </c>
      <c r="I35" s="2">
        <v>1</v>
      </c>
      <c r="J35" s="1" t="s">
        <v>223</v>
      </c>
      <c r="K35" s="4">
        <v>1</v>
      </c>
      <c r="L35" s="4">
        <v>2</v>
      </c>
      <c r="M35" s="3">
        <v>1</v>
      </c>
      <c r="N35" s="6">
        <v>3</v>
      </c>
      <c r="O35" s="2">
        <v>2013</v>
      </c>
      <c r="P35" s="2">
        <v>3.41</v>
      </c>
      <c r="Q35" s="2">
        <v>0</v>
      </c>
      <c r="R35" s="1"/>
      <c r="S35" s="2">
        <v>83.67</v>
      </c>
      <c r="T35" s="1" t="s">
        <v>224</v>
      </c>
      <c r="U35" s="1" t="s">
        <v>225</v>
      </c>
      <c r="V35" s="1" t="s">
        <v>226</v>
      </c>
      <c r="W35" s="1" t="s">
        <v>227</v>
      </c>
    </row>
    <row r="36" spans="1:23" ht="15.75" customHeight="1" x14ac:dyDescent="0.2">
      <c r="A36" s="2">
        <v>35</v>
      </c>
      <c r="B36" s="1">
        <f t="shared" si="2"/>
        <v>201612933</v>
      </c>
      <c r="C36" s="1" t="s">
        <v>19</v>
      </c>
      <c r="D36" s="1" t="s">
        <v>197</v>
      </c>
      <c r="E36" s="1" t="s">
        <v>21</v>
      </c>
      <c r="F36" s="2">
        <v>12933</v>
      </c>
      <c r="G36" s="1" t="s">
        <v>228</v>
      </c>
      <c r="H36" s="2">
        <v>970810</v>
      </c>
      <c r="I36" s="2">
        <v>2</v>
      </c>
      <c r="J36" s="1" t="s">
        <v>229</v>
      </c>
      <c r="K36" s="4">
        <v>2</v>
      </c>
      <c r="L36" s="4">
        <v>2</v>
      </c>
      <c r="M36" s="3">
        <v>2</v>
      </c>
      <c r="N36" s="6">
        <v>1</v>
      </c>
      <c r="O36" s="2">
        <v>2016</v>
      </c>
      <c r="P36" s="2">
        <v>1.4</v>
      </c>
      <c r="Q36" s="2">
        <v>0</v>
      </c>
      <c r="R36" s="1"/>
      <c r="S36" s="2">
        <v>94.33</v>
      </c>
      <c r="T36" s="1" t="s">
        <v>230</v>
      </c>
      <c r="U36" s="1" t="s">
        <v>231</v>
      </c>
      <c r="V36" s="1" t="s">
        <v>232</v>
      </c>
      <c r="W36" s="1" t="s">
        <v>233</v>
      </c>
    </row>
    <row r="37" spans="1:23" ht="15.75" customHeight="1" x14ac:dyDescent="0.2">
      <c r="A37" s="2">
        <v>36</v>
      </c>
      <c r="B37" s="1">
        <f t="shared" si="2"/>
        <v>201613062</v>
      </c>
      <c r="C37" s="1" t="s">
        <v>19</v>
      </c>
      <c r="D37" s="1" t="s">
        <v>197</v>
      </c>
      <c r="E37" s="1" t="s">
        <v>21</v>
      </c>
      <c r="F37" s="2">
        <v>13062</v>
      </c>
      <c r="G37" s="1" t="s">
        <v>234</v>
      </c>
      <c r="H37" s="2">
        <v>971018</v>
      </c>
      <c r="I37" s="2">
        <v>2</v>
      </c>
      <c r="J37" s="1" t="s">
        <v>217</v>
      </c>
      <c r="K37" s="4">
        <v>1</v>
      </c>
      <c r="L37" s="4">
        <v>2</v>
      </c>
      <c r="M37" s="3">
        <v>2</v>
      </c>
      <c r="N37" s="6">
        <v>2</v>
      </c>
      <c r="O37" s="2">
        <v>2016</v>
      </c>
      <c r="P37" s="2">
        <v>3.63</v>
      </c>
      <c r="Q37" s="2">
        <v>1</v>
      </c>
      <c r="R37" s="1"/>
      <c r="S37" s="2">
        <v>85</v>
      </c>
      <c r="T37" s="1" t="s">
        <v>235</v>
      </c>
      <c r="U37" s="1" t="s">
        <v>236</v>
      </c>
      <c r="V37" s="1" t="s">
        <v>237</v>
      </c>
      <c r="W37" s="1" t="s">
        <v>238</v>
      </c>
    </row>
    <row r="38" spans="1:23" ht="15.75" customHeight="1" x14ac:dyDescent="0.2">
      <c r="A38" s="2">
        <v>37</v>
      </c>
      <c r="B38" s="1">
        <f t="shared" si="2"/>
        <v>201613314</v>
      </c>
      <c r="C38" s="1" t="s">
        <v>19</v>
      </c>
      <c r="D38" s="1" t="s">
        <v>197</v>
      </c>
      <c r="E38" s="1" t="s">
        <v>21</v>
      </c>
      <c r="F38" s="2">
        <v>13314</v>
      </c>
      <c r="G38" s="1" t="s">
        <v>239</v>
      </c>
      <c r="H38" s="2">
        <v>970210</v>
      </c>
      <c r="I38" s="2">
        <v>2</v>
      </c>
      <c r="J38" s="1" t="s">
        <v>43</v>
      </c>
      <c r="K38" s="4">
        <v>1</v>
      </c>
      <c r="L38" s="4">
        <v>2</v>
      </c>
      <c r="M38" s="3">
        <v>2</v>
      </c>
      <c r="N38" s="6">
        <v>1</v>
      </c>
      <c r="O38" s="2">
        <v>2016</v>
      </c>
      <c r="P38" s="2">
        <v>2.5299999999999998</v>
      </c>
      <c r="Q38" s="2">
        <v>0</v>
      </c>
      <c r="R38" s="1"/>
      <c r="S38" s="2">
        <v>91.67</v>
      </c>
      <c r="T38" s="1" t="s">
        <v>240</v>
      </c>
      <c r="U38" s="1" t="s">
        <v>241</v>
      </c>
      <c r="V38" s="1" t="s">
        <v>242</v>
      </c>
      <c r="W38" s="1" t="s">
        <v>243</v>
      </c>
    </row>
    <row r="39" spans="1:23" ht="15.75" customHeight="1" x14ac:dyDescent="0.2">
      <c r="A39" s="2">
        <v>38</v>
      </c>
      <c r="B39" s="1">
        <f t="shared" si="2"/>
        <v>201613906</v>
      </c>
      <c r="C39" s="1" t="s">
        <v>19</v>
      </c>
      <c r="D39" s="1" t="s">
        <v>197</v>
      </c>
      <c r="E39" s="1" t="s">
        <v>21</v>
      </c>
      <c r="F39" s="2">
        <v>13906</v>
      </c>
      <c r="G39" s="1" t="s">
        <v>244</v>
      </c>
      <c r="H39" s="2">
        <v>961011</v>
      </c>
      <c r="I39" s="2">
        <v>2</v>
      </c>
      <c r="J39" s="1" t="s">
        <v>245</v>
      </c>
      <c r="K39" s="4">
        <v>1</v>
      </c>
      <c r="L39" s="4">
        <v>2</v>
      </c>
      <c r="M39" s="3">
        <v>2</v>
      </c>
      <c r="N39" s="6">
        <v>1</v>
      </c>
      <c r="O39" s="2">
        <v>2015</v>
      </c>
      <c r="P39" s="2">
        <v>4.05</v>
      </c>
      <c r="Q39" s="2">
        <v>0</v>
      </c>
      <c r="R39" s="1"/>
      <c r="S39" s="2">
        <v>85</v>
      </c>
      <c r="T39" s="1" t="s">
        <v>246</v>
      </c>
      <c r="U39" s="1" t="s">
        <v>247</v>
      </c>
      <c r="V39" s="1" t="s">
        <v>248</v>
      </c>
      <c r="W39" s="1" t="s">
        <v>249</v>
      </c>
    </row>
    <row r="40" spans="1:23" ht="15.75" customHeight="1" x14ac:dyDescent="0.2">
      <c r="A40" s="2">
        <v>39</v>
      </c>
      <c r="B40" s="1">
        <f t="shared" si="2"/>
        <v>201613981</v>
      </c>
      <c r="C40" s="1" t="s">
        <v>19</v>
      </c>
      <c r="D40" s="1" t="s">
        <v>197</v>
      </c>
      <c r="E40" s="1" t="s">
        <v>21</v>
      </c>
      <c r="F40" s="2">
        <v>13981</v>
      </c>
      <c r="G40" s="1" t="s">
        <v>250</v>
      </c>
      <c r="H40" s="2">
        <v>970624</v>
      </c>
      <c r="I40" s="2">
        <v>2</v>
      </c>
      <c r="J40" s="1" t="s">
        <v>251</v>
      </c>
      <c r="K40" s="4">
        <v>1</v>
      </c>
      <c r="L40" s="4">
        <v>2</v>
      </c>
      <c r="M40" s="3">
        <v>2</v>
      </c>
      <c r="N40" s="6">
        <v>3</v>
      </c>
      <c r="O40" s="2">
        <v>2016</v>
      </c>
      <c r="P40" s="2">
        <v>2.5</v>
      </c>
      <c r="Q40" s="2">
        <v>0</v>
      </c>
      <c r="R40" s="1"/>
      <c r="S40" s="2">
        <v>91.67</v>
      </c>
      <c r="T40" s="1" t="s">
        <v>252</v>
      </c>
      <c r="U40" s="1" t="s">
        <v>253</v>
      </c>
      <c r="V40" s="1" t="s">
        <v>254</v>
      </c>
      <c r="W40" s="1" t="s">
        <v>255</v>
      </c>
    </row>
    <row r="41" spans="1:23" ht="15.75" customHeight="1" x14ac:dyDescent="0.2">
      <c r="A41" s="2">
        <v>40</v>
      </c>
      <c r="B41" s="1">
        <f t="shared" si="2"/>
        <v>201614028</v>
      </c>
      <c r="C41" s="1" t="s">
        <v>19</v>
      </c>
      <c r="D41" s="1" t="s">
        <v>197</v>
      </c>
      <c r="E41" s="1" t="s">
        <v>21</v>
      </c>
      <c r="F41" s="2">
        <v>14028</v>
      </c>
      <c r="G41" s="1" t="s">
        <v>256</v>
      </c>
      <c r="H41" s="2">
        <v>971117</v>
      </c>
      <c r="I41" s="2">
        <v>2</v>
      </c>
      <c r="J41" s="1" t="s">
        <v>251</v>
      </c>
      <c r="K41" s="4">
        <v>1</v>
      </c>
      <c r="L41" s="4">
        <v>2</v>
      </c>
      <c r="M41" s="3">
        <v>2</v>
      </c>
      <c r="N41" s="6">
        <v>3</v>
      </c>
      <c r="O41" s="2">
        <v>2016</v>
      </c>
      <c r="P41" s="2">
        <v>4.28</v>
      </c>
      <c r="Q41" s="2">
        <v>0</v>
      </c>
      <c r="R41" s="1"/>
      <c r="S41" s="2">
        <v>86</v>
      </c>
      <c r="T41" s="1" t="s">
        <v>257</v>
      </c>
      <c r="U41" s="1" t="s">
        <v>258</v>
      </c>
      <c r="V41" s="1" t="s">
        <v>259</v>
      </c>
      <c r="W41" s="1" t="s">
        <v>260</v>
      </c>
    </row>
    <row r="42" spans="1:23" ht="15.75" customHeight="1" x14ac:dyDescent="0.2">
      <c r="A42" s="2">
        <v>41</v>
      </c>
      <c r="B42" s="1">
        <f t="shared" si="2"/>
        <v>201614048</v>
      </c>
      <c r="C42" s="1" t="s">
        <v>19</v>
      </c>
      <c r="D42" s="1" t="s">
        <v>197</v>
      </c>
      <c r="E42" s="1" t="s">
        <v>21</v>
      </c>
      <c r="F42" s="2">
        <v>14048</v>
      </c>
      <c r="G42" s="1" t="s">
        <v>261</v>
      </c>
      <c r="H42" s="2">
        <v>970312</v>
      </c>
      <c r="I42" s="2">
        <v>2</v>
      </c>
      <c r="J42" s="1" t="s">
        <v>262</v>
      </c>
      <c r="K42" s="4">
        <v>2</v>
      </c>
      <c r="L42" s="4">
        <v>2</v>
      </c>
      <c r="M42" s="3">
        <v>2</v>
      </c>
      <c r="N42" s="6">
        <v>3</v>
      </c>
      <c r="O42" s="2">
        <v>2016</v>
      </c>
      <c r="P42" s="2">
        <v>3.42</v>
      </c>
      <c r="Q42" s="2">
        <v>0</v>
      </c>
      <c r="R42" s="1"/>
      <c r="S42" s="2">
        <v>86.33</v>
      </c>
      <c r="T42" s="1" t="s">
        <v>263</v>
      </c>
      <c r="U42" s="1" t="s">
        <v>264</v>
      </c>
      <c r="V42" s="1" t="s">
        <v>265</v>
      </c>
      <c r="W42" s="1" t="s">
        <v>266</v>
      </c>
    </row>
    <row r="43" spans="1:23" ht="15.75" customHeight="1" x14ac:dyDescent="0.2">
      <c r="A43" s="2">
        <v>42</v>
      </c>
      <c r="B43" s="1">
        <f t="shared" si="2"/>
        <v>201614055</v>
      </c>
      <c r="C43" s="1" t="s">
        <v>19</v>
      </c>
      <c r="D43" s="1" t="s">
        <v>197</v>
      </c>
      <c r="E43" s="1" t="s">
        <v>21</v>
      </c>
      <c r="F43" s="2">
        <v>14055</v>
      </c>
      <c r="G43" s="1" t="s">
        <v>267</v>
      </c>
      <c r="H43" s="2">
        <v>970707</v>
      </c>
      <c r="I43" s="2">
        <v>2</v>
      </c>
      <c r="J43" s="1" t="s">
        <v>262</v>
      </c>
      <c r="K43" s="4">
        <v>2</v>
      </c>
      <c r="L43" s="4">
        <v>2</v>
      </c>
      <c r="M43" s="3">
        <v>2</v>
      </c>
      <c r="N43" s="6">
        <v>3</v>
      </c>
      <c r="O43" s="2">
        <v>2016</v>
      </c>
      <c r="P43" s="2">
        <v>4.0199999999999996</v>
      </c>
      <c r="Q43" s="2">
        <v>1</v>
      </c>
      <c r="R43" s="1"/>
      <c r="S43" s="2">
        <v>82.33</v>
      </c>
      <c r="T43" s="1" t="s">
        <v>268</v>
      </c>
      <c r="U43" s="1" t="s">
        <v>269</v>
      </c>
      <c r="V43" s="1" t="s">
        <v>270</v>
      </c>
      <c r="W43" s="1" t="s">
        <v>271</v>
      </c>
    </row>
    <row r="44" spans="1:23" ht="15.75" customHeight="1" x14ac:dyDescent="0.2">
      <c r="A44" s="2">
        <v>43</v>
      </c>
      <c r="B44" s="1">
        <f t="shared" si="2"/>
        <v>201614233</v>
      </c>
      <c r="C44" s="1" t="s">
        <v>19</v>
      </c>
      <c r="D44" s="1" t="s">
        <v>197</v>
      </c>
      <c r="E44" s="1" t="s">
        <v>21</v>
      </c>
      <c r="F44" s="2">
        <v>14233</v>
      </c>
      <c r="G44" s="1" t="s">
        <v>272</v>
      </c>
      <c r="H44" s="2">
        <v>971018</v>
      </c>
      <c r="I44" s="2">
        <v>2</v>
      </c>
      <c r="J44" s="1" t="s">
        <v>199</v>
      </c>
      <c r="K44" s="4">
        <v>1</v>
      </c>
      <c r="L44" s="4">
        <v>2</v>
      </c>
      <c r="M44" s="3">
        <v>2</v>
      </c>
      <c r="N44" s="6">
        <v>2</v>
      </c>
      <c r="O44" s="2">
        <v>2016</v>
      </c>
      <c r="P44" s="2">
        <v>2.77</v>
      </c>
      <c r="Q44" s="2">
        <v>0</v>
      </c>
      <c r="R44" s="1"/>
      <c r="S44" s="2">
        <v>84</v>
      </c>
      <c r="T44" s="1" t="s">
        <v>273</v>
      </c>
      <c r="U44" s="1" t="s">
        <v>274</v>
      </c>
      <c r="V44" s="1" t="s">
        <v>275</v>
      </c>
      <c r="W44" s="1" t="s">
        <v>276</v>
      </c>
    </row>
    <row r="45" spans="1:23" ht="15.75" customHeight="1" x14ac:dyDescent="0.2">
      <c r="A45" s="2">
        <v>44</v>
      </c>
      <c r="B45" s="1">
        <f t="shared" si="2"/>
        <v>201614897</v>
      </c>
      <c r="C45" s="1" t="s">
        <v>19</v>
      </c>
      <c r="D45" s="1" t="s">
        <v>197</v>
      </c>
      <c r="E45" s="1" t="s">
        <v>21</v>
      </c>
      <c r="F45" s="2">
        <v>14897</v>
      </c>
      <c r="G45" s="1" t="s">
        <v>277</v>
      </c>
      <c r="H45" s="2">
        <v>970417</v>
      </c>
      <c r="I45" s="2">
        <v>2</v>
      </c>
      <c r="J45" s="1" t="s">
        <v>251</v>
      </c>
      <c r="K45" s="4">
        <v>1</v>
      </c>
      <c r="L45" s="4">
        <v>2</v>
      </c>
      <c r="M45" s="3">
        <v>2</v>
      </c>
      <c r="N45" s="6">
        <v>2</v>
      </c>
      <c r="O45" s="2">
        <v>2016</v>
      </c>
      <c r="P45" s="2">
        <v>2.96</v>
      </c>
      <c r="Q45" s="2">
        <v>0</v>
      </c>
      <c r="R45" s="1"/>
      <c r="S45" s="2">
        <v>92.33</v>
      </c>
      <c r="T45" s="1" t="s">
        <v>278</v>
      </c>
      <c r="U45" s="1" t="s">
        <v>279</v>
      </c>
      <c r="V45" s="1" t="s">
        <v>280</v>
      </c>
      <c r="W45" s="1" t="s">
        <v>281</v>
      </c>
    </row>
    <row r="46" spans="1:23" ht="15.75" customHeight="1" x14ac:dyDescent="0.2">
      <c r="A46" s="2">
        <v>45</v>
      </c>
      <c r="B46" s="1">
        <f t="shared" si="2"/>
        <v>201615423</v>
      </c>
      <c r="C46" s="1" t="s">
        <v>19</v>
      </c>
      <c r="D46" s="1" t="s">
        <v>197</v>
      </c>
      <c r="E46" s="1" t="s">
        <v>21</v>
      </c>
      <c r="F46" s="2">
        <v>15423</v>
      </c>
      <c r="G46" s="1" t="s">
        <v>282</v>
      </c>
      <c r="H46" s="2">
        <v>970517</v>
      </c>
      <c r="I46" s="2">
        <v>2</v>
      </c>
      <c r="J46" s="1" t="s">
        <v>251</v>
      </c>
      <c r="K46" s="4">
        <v>1</v>
      </c>
      <c r="L46" s="4">
        <v>2</v>
      </c>
      <c r="M46" s="3">
        <v>2</v>
      </c>
      <c r="N46" s="6">
        <v>1</v>
      </c>
      <c r="O46" s="2">
        <v>2016</v>
      </c>
      <c r="P46" s="2">
        <v>4.13</v>
      </c>
      <c r="Q46" s="2">
        <v>0</v>
      </c>
      <c r="R46" s="1"/>
      <c r="S46" s="2">
        <v>83</v>
      </c>
      <c r="T46" s="1" t="s">
        <v>283</v>
      </c>
      <c r="U46" s="1" t="s">
        <v>284</v>
      </c>
      <c r="V46" s="1" t="s">
        <v>285</v>
      </c>
      <c r="W46" s="1" t="s">
        <v>286</v>
      </c>
    </row>
    <row r="47" spans="1:23" ht="15.75" customHeight="1" x14ac:dyDescent="0.2">
      <c r="A47" s="2">
        <v>46</v>
      </c>
      <c r="B47" s="1">
        <f t="shared" si="2"/>
        <v>201615494</v>
      </c>
      <c r="C47" s="1" t="s">
        <v>19</v>
      </c>
      <c r="D47" s="1" t="s">
        <v>197</v>
      </c>
      <c r="E47" s="1" t="s">
        <v>21</v>
      </c>
      <c r="F47" s="2">
        <v>15494</v>
      </c>
      <c r="G47" s="1" t="s">
        <v>287</v>
      </c>
      <c r="H47" s="2">
        <v>960705</v>
      </c>
      <c r="I47" s="2">
        <v>2</v>
      </c>
      <c r="J47" s="1" t="s">
        <v>288</v>
      </c>
      <c r="K47" s="4">
        <v>1</v>
      </c>
      <c r="L47" s="4">
        <v>2</v>
      </c>
      <c r="M47" s="3">
        <v>2</v>
      </c>
      <c r="N47" s="6">
        <v>1</v>
      </c>
      <c r="O47" s="2">
        <v>2015</v>
      </c>
      <c r="P47" s="2">
        <v>2.52</v>
      </c>
      <c r="Q47" s="2">
        <v>0</v>
      </c>
      <c r="R47" s="1"/>
      <c r="S47" s="2">
        <v>91.33</v>
      </c>
      <c r="T47" s="1" t="s">
        <v>289</v>
      </c>
      <c r="U47" s="1" t="s">
        <v>290</v>
      </c>
      <c r="V47" s="1" t="s">
        <v>291</v>
      </c>
      <c r="W47" s="1" t="s">
        <v>292</v>
      </c>
    </row>
    <row r="48" spans="1:23" ht="15.75" customHeight="1" x14ac:dyDescent="0.2">
      <c r="A48" s="2">
        <v>47</v>
      </c>
      <c r="B48" s="1">
        <f t="shared" si="2"/>
        <v>201621075</v>
      </c>
      <c r="C48" s="1" t="s">
        <v>19</v>
      </c>
      <c r="D48" s="1" t="s">
        <v>197</v>
      </c>
      <c r="E48" s="1" t="s">
        <v>21</v>
      </c>
      <c r="F48" s="2">
        <v>21075</v>
      </c>
      <c r="G48" s="1" t="s">
        <v>293</v>
      </c>
      <c r="H48" s="2">
        <v>960612</v>
      </c>
      <c r="I48" s="2">
        <v>2</v>
      </c>
      <c r="J48" s="1" t="s">
        <v>294</v>
      </c>
      <c r="K48" s="4">
        <v>1</v>
      </c>
      <c r="L48" s="4">
        <v>2</v>
      </c>
      <c r="M48" s="3">
        <v>2</v>
      </c>
      <c r="N48" s="6">
        <v>3</v>
      </c>
      <c r="O48" s="2">
        <v>2015</v>
      </c>
      <c r="P48" s="2">
        <v>2.64</v>
      </c>
      <c r="Q48" s="2">
        <v>0</v>
      </c>
      <c r="R48" s="1"/>
      <c r="S48" s="2">
        <v>91.33</v>
      </c>
      <c r="T48" s="1" t="s">
        <v>295</v>
      </c>
      <c r="U48" s="1" t="s">
        <v>296</v>
      </c>
      <c r="V48" s="1" t="s">
        <v>297</v>
      </c>
      <c r="W48" s="1" t="s">
        <v>298</v>
      </c>
    </row>
    <row r="49" spans="1:23" ht="15.75" customHeight="1" x14ac:dyDescent="0.2">
      <c r="A49" s="2">
        <v>48</v>
      </c>
      <c r="B49" s="1">
        <f t="shared" si="2"/>
        <v>201621698</v>
      </c>
      <c r="C49" s="1" t="s">
        <v>19</v>
      </c>
      <c r="D49" s="1" t="s">
        <v>197</v>
      </c>
      <c r="E49" s="1" t="s">
        <v>21</v>
      </c>
      <c r="F49" s="2">
        <v>21698</v>
      </c>
      <c r="G49" s="1" t="s">
        <v>299</v>
      </c>
      <c r="H49" s="2">
        <v>970619</v>
      </c>
      <c r="I49" s="2">
        <v>1</v>
      </c>
      <c r="J49" s="1" t="s">
        <v>300</v>
      </c>
      <c r="K49" s="4">
        <v>1</v>
      </c>
      <c r="L49" s="4">
        <v>2</v>
      </c>
      <c r="M49" s="3">
        <v>1</v>
      </c>
      <c r="N49" s="6">
        <v>3</v>
      </c>
      <c r="O49" s="2">
        <v>2016</v>
      </c>
      <c r="P49" s="2">
        <v>4.53</v>
      </c>
      <c r="Q49" s="2">
        <v>0</v>
      </c>
      <c r="R49" s="1"/>
      <c r="S49" s="2">
        <v>82</v>
      </c>
      <c r="T49" s="1" t="s">
        <v>301</v>
      </c>
      <c r="U49" s="1" t="s">
        <v>302</v>
      </c>
      <c r="V49" s="1" t="s">
        <v>303</v>
      </c>
      <c r="W49" s="1" t="s">
        <v>304</v>
      </c>
    </row>
    <row r="50" spans="1:23" ht="15.75" customHeight="1" x14ac:dyDescent="0.2">
      <c r="A50" s="2">
        <v>49</v>
      </c>
      <c r="B50" s="1">
        <f t="shared" si="2"/>
        <v>201621712</v>
      </c>
      <c r="C50" s="1" t="s">
        <v>19</v>
      </c>
      <c r="D50" s="1" t="s">
        <v>197</v>
      </c>
      <c r="E50" s="1" t="s">
        <v>21</v>
      </c>
      <c r="F50" s="2">
        <v>21712</v>
      </c>
      <c r="G50" s="1" t="s">
        <v>305</v>
      </c>
      <c r="H50" s="2">
        <v>971215</v>
      </c>
      <c r="I50" s="2">
        <v>2</v>
      </c>
      <c r="J50" s="1" t="s">
        <v>245</v>
      </c>
      <c r="K50" s="4">
        <v>1</v>
      </c>
      <c r="L50" s="4">
        <v>2</v>
      </c>
      <c r="M50" s="3">
        <v>2</v>
      </c>
      <c r="N50" s="6">
        <v>3</v>
      </c>
      <c r="O50" s="2">
        <v>2016</v>
      </c>
      <c r="P50" s="2">
        <v>3.4</v>
      </c>
      <c r="Q50" s="2">
        <v>0</v>
      </c>
      <c r="R50" s="1"/>
      <c r="S50" s="2">
        <v>86.67</v>
      </c>
      <c r="T50" s="1" t="s">
        <v>306</v>
      </c>
      <c r="U50" s="1" t="s">
        <v>307</v>
      </c>
      <c r="V50" s="1" t="s">
        <v>308</v>
      </c>
      <c r="W50" s="1" t="s">
        <v>309</v>
      </c>
    </row>
    <row r="51" spans="1:23" ht="15.75" customHeight="1" x14ac:dyDescent="0.2">
      <c r="A51" s="2">
        <v>50</v>
      </c>
      <c r="B51" s="1">
        <f t="shared" si="2"/>
        <v>201621765</v>
      </c>
      <c r="C51" s="1" t="s">
        <v>19</v>
      </c>
      <c r="D51" s="1" t="s">
        <v>197</v>
      </c>
      <c r="E51" s="1" t="s">
        <v>21</v>
      </c>
      <c r="F51" s="2">
        <v>21765</v>
      </c>
      <c r="G51" s="1" t="s">
        <v>310</v>
      </c>
      <c r="H51" s="2">
        <v>970613</v>
      </c>
      <c r="I51" s="2">
        <v>2</v>
      </c>
      <c r="J51" s="1" t="s">
        <v>311</v>
      </c>
      <c r="K51" s="4">
        <v>1</v>
      </c>
      <c r="L51" s="4">
        <v>2</v>
      </c>
      <c r="M51" s="3">
        <v>2</v>
      </c>
      <c r="N51" s="6">
        <v>2</v>
      </c>
      <c r="O51" s="2">
        <v>2016</v>
      </c>
      <c r="P51" s="2">
        <v>2.85</v>
      </c>
      <c r="Q51" s="2">
        <v>0</v>
      </c>
      <c r="R51" s="1"/>
      <c r="S51" s="2">
        <v>91.67</v>
      </c>
      <c r="T51" s="1" t="s">
        <v>312</v>
      </c>
      <c r="U51" s="1" t="s">
        <v>313</v>
      </c>
      <c r="V51" s="1" t="s">
        <v>314</v>
      </c>
      <c r="W51" s="1" t="s">
        <v>315</v>
      </c>
    </row>
    <row r="52" spans="1:23" ht="15.75" customHeight="1" x14ac:dyDescent="0.2">
      <c r="A52" s="2">
        <v>51</v>
      </c>
      <c r="B52" s="1">
        <f t="shared" si="2"/>
        <v>201621786</v>
      </c>
      <c r="C52" s="1" t="s">
        <v>19</v>
      </c>
      <c r="D52" s="1" t="s">
        <v>197</v>
      </c>
      <c r="E52" s="1" t="s">
        <v>21</v>
      </c>
      <c r="F52" s="2">
        <v>21786</v>
      </c>
      <c r="G52" s="1" t="s">
        <v>316</v>
      </c>
      <c r="H52" s="2">
        <v>971020</v>
      </c>
      <c r="I52" s="2">
        <v>2</v>
      </c>
      <c r="J52" s="1" t="s">
        <v>317</v>
      </c>
      <c r="K52" s="4">
        <v>1</v>
      </c>
      <c r="L52" s="4">
        <v>2</v>
      </c>
      <c r="M52" s="3">
        <v>2</v>
      </c>
      <c r="N52" s="6">
        <v>2</v>
      </c>
      <c r="O52" s="2">
        <v>2016</v>
      </c>
      <c r="P52" s="2">
        <v>2.93</v>
      </c>
      <c r="Q52" s="2">
        <v>0</v>
      </c>
      <c r="R52" s="1"/>
      <c r="S52" s="2">
        <v>90.33</v>
      </c>
      <c r="T52" s="1" t="s">
        <v>318</v>
      </c>
      <c r="U52" s="1" t="s">
        <v>319</v>
      </c>
      <c r="V52" s="1" t="s">
        <v>320</v>
      </c>
      <c r="W52" s="1" t="s">
        <v>321</v>
      </c>
    </row>
    <row r="53" spans="1:23" ht="15.75" customHeight="1" x14ac:dyDescent="0.2">
      <c r="A53" s="2">
        <v>52</v>
      </c>
      <c r="B53" s="1">
        <f t="shared" si="2"/>
        <v>201622519</v>
      </c>
      <c r="C53" s="1" t="s">
        <v>19</v>
      </c>
      <c r="D53" s="1" t="s">
        <v>197</v>
      </c>
      <c r="E53" s="1" t="s">
        <v>21</v>
      </c>
      <c r="F53" s="2">
        <v>22519</v>
      </c>
      <c r="G53" s="1" t="s">
        <v>322</v>
      </c>
      <c r="H53" s="2">
        <v>980223</v>
      </c>
      <c r="I53" s="2">
        <v>2</v>
      </c>
      <c r="J53" s="1" t="s">
        <v>245</v>
      </c>
      <c r="K53" s="4">
        <v>1</v>
      </c>
      <c r="L53" s="4">
        <v>2</v>
      </c>
      <c r="M53" s="3">
        <v>2</v>
      </c>
      <c r="N53" s="6">
        <v>1</v>
      </c>
      <c r="O53" s="2">
        <v>2016</v>
      </c>
      <c r="P53" s="2">
        <v>3.39</v>
      </c>
      <c r="Q53" s="2">
        <v>0</v>
      </c>
      <c r="R53" s="1"/>
      <c r="S53" s="2">
        <v>87.67</v>
      </c>
      <c r="T53" s="1" t="s">
        <v>323</v>
      </c>
      <c r="U53" s="1" t="s">
        <v>324</v>
      </c>
      <c r="V53" s="1" t="s">
        <v>325</v>
      </c>
      <c r="W53" s="1" t="s">
        <v>326</v>
      </c>
    </row>
    <row r="54" spans="1:23" ht="15.75" customHeight="1" x14ac:dyDescent="0.2">
      <c r="A54" s="2">
        <v>53</v>
      </c>
      <c r="B54" s="1">
        <f t="shared" si="2"/>
        <v>201622638</v>
      </c>
      <c r="C54" s="1" t="s">
        <v>19</v>
      </c>
      <c r="D54" s="1" t="s">
        <v>197</v>
      </c>
      <c r="E54" s="1" t="s">
        <v>21</v>
      </c>
      <c r="F54" s="2">
        <v>22638</v>
      </c>
      <c r="G54" s="1" t="s">
        <v>327</v>
      </c>
      <c r="H54" s="2">
        <v>971107</v>
      </c>
      <c r="I54" s="2">
        <v>2</v>
      </c>
      <c r="J54" s="1" t="s">
        <v>217</v>
      </c>
      <c r="K54" s="4">
        <v>1</v>
      </c>
      <c r="L54" s="4">
        <v>2</v>
      </c>
      <c r="M54" s="3">
        <v>2</v>
      </c>
      <c r="N54" s="6">
        <v>1</v>
      </c>
      <c r="O54" s="2">
        <v>2016</v>
      </c>
      <c r="P54" s="2">
        <v>2.65</v>
      </c>
      <c r="Q54" s="2">
        <v>0</v>
      </c>
      <c r="R54" s="1"/>
      <c r="S54" s="2">
        <v>90</v>
      </c>
      <c r="T54" s="1" t="s">
        <v>328</v>
      </c>
      <c r="U54" s="1" t="s">
        <v>329</v>
      </c>
      <c r="V54" s="1" t="s">
        <v>242</v>
      </c>
      <c r="W54" s="1" t="s">
        <v>330</v>
      </c>
    </row>
    <row r="55" spans="1:23" ht="15.75" customHeight="1" x14ac:dyDescent="0.2">
      <c r="A55" s="2">
        <v>54</v>
      </c>
      <c r="B55" s="1">
        <f t="shared" si="2"/>
        <v>201623184</v>
      </c>
      <c r="C55" s="1" t="s">
        <v>19</v>
      </c>
      <c r="D55" s="1" t="s">
        <v>197</v>
      </c>
      <c r="E55" s="1" t="s">
        <v>21</v>
      </c>
      <c r="F55" s="2">
        <v>23184</v>
      </c>
      <c r="G55" s="1" t="s">
        <v>331</v>
      </c>
      <c r="H55" s="2">
        <v>980109</v>
      </c>
      <c r="I55" s="2">
        <v>2</v>
      </c>
      <c r="J55" s="1" t="s">
        <v>199</v>
      </c>
      <c r="K55" s="4">
        <v>1</v>
      </c>
      <c r="L55" s="4">
        <v>2</v>
      </c>
      <c r="M55" s="3">
        <v>2</v>
      </c>
      <c r="N55" s="6">
        <v>1</v>
      </c>
      <c r="O55" s="2">
        <v>2016</v>
      </c>
      <c r="P55" s="2">
        <v>5.8</v>
      </c>
      <c r="Q55" s="2">
        <v>0</v>
      </c>
      <c r="R55" s="1"/>
      <c r="S55" s="2">
        <v>84</v>
      </c>
      <c r="T55" s="1" t="s">
        <v>332</v>
      </c>
      <c r="U55" s="1" t="s">
        <v>333</v>
      </c>
      <c r="V55" s="1" t="s">
        <v>334</v>
      </c>
      <c r="W55" s="1" t="s">
        <v>335</v>
      </c>
    </row>
    <row r="56" spans="1:23" ht="15.75" customHeight="1" x14ac:dyDescent="0.2">
      <c r="A56" s="2">
        <v>55</v>
      </c>
      <c r="B56" s="1">
        <f t="shared" si="2"/>
        <v>201623320</v>
      </c>
      <c r="C56" s="1" t="s">
        <v>19</v>
      </c>
      <c r="D56" s="1" t="s">
        <v>197</v>
      </c>
      <c r="E56" s="1" t="s">
        <v>21</v>
      </c>
      <c r="F56" s="2">
        <v>23320</v>
      </c>
      <c r="G56" s="1" t="s">
        <v>336</v>
      </c>
      <c r="H56" s="2">
        <v>970130</v>
      </c>
      <c r="I56" s="2">
        <v>2</v>
      </c>
      <c r="J56" s="1" t="s">
        <v>217</v>
      </c>
      <c r="K56" s="4">
        <v>1</v>
      </c>
      <c r="L56" s="4">
        <v>2</v>
      </c>
      <c r="M56" s="3">
        <v>2</v>
      </c>
      <c r="N56" s="6">
        <v>3</v>
      </c>
      <c r="O56" s="2">
        <v>2016</v>
      </c>
      <c r="P56" s="2">
        <v>3.18</v>
      </c>
      <c r="Q56" s="2">
        <v>0</v>
      </c>
      <c r="R56" s="1"/>
      <c r="S56" s="2">
        <v>85.67</v>
      </c>
      <c r="T56" s="1" t="s">
        <v>337</v>
      </c>
      <c r="U56" s="1" t="s">
        <v>338</v>
      </c>
      <c r="V56" s="1" t="s">
        <v>339</v>
      </c>
      <c r="W56" s="1" t="s">
        <v>340</v>
      </c>
    </row>
    <row r="57" spans="1:23" ht="15.75" customHeight="1" x14ac:dyDescent="0.2">
      <c r="A57" s="2">
        <v>56</v>
      </c>
      <c r="B57" s="1">
        <f t="shared" si="2"/>
        <v>201624024</v>
      </c>
      <c r="C57" s="1" t="s">
        <v>19</v>
      </c>
      <c r="D57" s="1" t="s">
        <v>197</v>
      </c>
      <c r="E57" s="1" t="s">
        <v>21</v>
      </c>
      <c r="F57" s="2">
        <v>24024</v>
      </c>
      <c r="G57" s="1" t="s">
        <v>341</v>
      </c>
      <c r="H57" s="2">
        <v>970827</v>
      </c>
      <c r="I57" s="2">
        <v>1</v>
      </c>
      <c r="J57" s="1" t="s">
        <v>342</v>
      </c>
      <c r="K57" s="4">
        <v>1</v>
      </c>
      <c r="L57" s="4">
        <v>2</v>
      </c>
      <c r="M57" s="3">
        <v>1</v>
      </c>
      <c r="N57" s="6">
        <v>2</v>
      </c>
      <c r="O57" s="2">
        <v>2016</v>
      </c>
      <c r="P57" s="2">
        <v>5.15</v>
      </c>
      <c r="Q57" s="2">
        <v>0</v>
      </c>
      <c r="R57" s="1"/>
      <c r="S57" s="2">
        <v>82.33</v>
      </c>
      <c r="T57" s="1" t="s">
        <v>343</v>
      </c>
      <c r="U57" s="1" t="s">
        <v>344</v>
      </c>
      <c r="V57" s="1" t="s">
        <v>345</v>
      </c>
      <c r="W57" s="1" t="s">
        <v>346</v>
      </c>
    </row>
    <row r="58" spans="1:23" ht="15.75" customHeight="1" x14ac:dyDescent="0.2">
      <c r="A58" s="2">
        <v>57</v>
      </c>
      <c r="B58" s="1">
        <f t="shared" si="2"/>
        <v>201624605</v>
      </c>
      <c r="C58" s="1" t="s">
        <v>19</v>
      </c>
      <c r="D58" s="1" t="s">
        <v>197</v>
      </c>
      <c r="E58" s="1" t="s">
        <v>21</v>
      </c>
      <c r="F58" s="2">
        <v>24605</v>
      </c>
      <c r="G58" s="1" t="s">
        <v>347</v>
      </c>
      <c r="H58" s="2">
        <v>980223</v>
      </c>
      <c r="I58" s="2">
        <v>2</v>
      </c>
      <c r="J58" s="1" t="s">
        <v>245</v>
      </c>
      <c r="K58" s="4">
        <v>1</v>
      </c>
      <c r="L58" s="4">
        <v>2</v>
      </c>
      <c r="M58" s="3">
        <v>2</v>
      </c>
      <c r="N58" s="6">
        <v>2</v>
      </c>
      <c r="O58" s="2">
        <v>2016</v>
      </c>
      <c r="P58" s="2">
        <v>4.6500000000000004</v>
      </c>
      <c r="Q58" s="2">
        <v>0</v>
      </c>
      <c r="R58" s="1"/>
      <c r="S58" s="2">
        <v>82</v>
      </c>
      <c r="T58" s="1" t="s">
        <v>348</v>
      </c>
      <c r="U58" s="1" t="s">
        <v>349</v>
      </c>
      <c r="V58" s="1" t="s">
        <v>350</v>
      </c>
      <c r="W58" s="1" t="s">
        <v>351</v>
      </c>
    </row>
    <row r="59" spans="1:23" ht="15.75" customHeight="1" x14ac:dyDescent="0.2">
      <c r="A59" s="2">
        <v>58</v>
      </c>
      <c r="B59" s="1">
        <f t="shared" si="2"/>
        <v>201625076</v>
      </c>
      <c r="C59" s="1" t="s">
        <v>19</v>
      </c>
      <c r="D59" s="1" t="s">
        <v>197</v>
      </c>
      <c r="E59" s="1" t="s">
        <v>21</v>
      </c>
      <c r="F59" s="2">
        <v>25076</v>
      </c>
      <c r="G59" s="1" t="s">
        <v>352</v>
      </c>
      <c r="H59" s="2">
        <v>970227</v>
      </c>
      <c r="I59" s="2">
        <v>2</v>
      </c>
      <c r="J59" s="1" t="s">
        <v>43</v>
      </c>
      <c r="K59" s="4">
        <v>1</v>
      </c>
      <c r="L59" s="4">
        <v>2</v>
      </c>
      <c r="M59" s="3">
        <v>2</v>
      </c>
      <c r="N59" s="6">
        <v>2</v>
      </c>
      <c r="O59" s="2">
        <v>2016</v>
      </c>
      <c r="P59" s="2">
        <v>3.92</v>
      </c>
      <c r="Q59" s="2">
        <v>3</v>
      </c>
      <c r="R59" s="1"/>
      <c r="S59" s="2">
        <v>81.33</v>
      </c>
      <c r="T59" s="1" t="s">
        <v>353</v>
      </c>
      <c r="U59" s="1" t="s">
        <v>354</v>
      </c>
      <c r="V59" s="1" t="s">
        <v>355</v>
      </c>
      <c r="W59" s="1" t="s">
        <v>356</v>
      </c>
    </row>
    <row r="60" spans="1:23" ht="15.75" customHeight="1" x14ac:dyDescent="0.2">
      <c r="A60" s="2">
        <v>59</v>
      </c>
      <c r="B60" s="1">
        <f t="shared" si="2"/>
        <v>201625731</v>
      </c>
      <c r="C60" s="1" t="s">
        <v>19</v>
      </c>
      <c r="D60" s="1" t="s">
        <v>197</v>
      </c>
      <c r="E60" s="1" t="s">
        <v>21</v>
      </c>
      <c r="F60" s="2">
        <v>25731</v>
      </c>
      <c r="G60" s="1" t="s">
        <v>357</v>
      </c>
      <c r="H60" s="2">
        <v>970915</v>
      </c>
      <c r="I60" s="2">
        <v>1</v>
      </c>
      <c r="J60" s="1" t="s">
        <v>217</v>
      </c>
      <c r="K60" s="4">
        <v>1</v>
      </c>
      <c r="L60" s="4">
        <v>2</v>
      </c>
      <c r="M60" s="3">
        <v>1</v>
      </c>
      <c r="N60" s="6">
        <v>1</v>
      </c>
      <c r="O60" s="2">
        <v>2016</v>
      </c>
      <c r="P60" s="2">
        <v>5.07</v>
      </c>
      <c r="Q60" s="2">
        <v>1</v>
      </c>
      <c r="R60" s="1"/>
      <c r="S60" s="2">
        <v>81.33</v>
      </c>
      <c r="T60" s="1" t="s">
        <v>358</v>
      </c>
      <c r="U60" s="1" t="s">
        <v>359</v>
      </c>
      <c r="V60" s="1" t="s">
        <v>360</v>
      </c>
      <c r="W60" s="1" t="s">
        <v>361</v>
      </c>
    </row>
    <row r="61" spans="1:23" ht="15.75" customHeight="1" x14ac:dyDescent="0.2">
      <c r="A61" s="2">
        <v>60</v>
      </c>
      <c r="B61" s="1">
        <f t="shared" si="2"/>
        <v>201625848</v>
      </c>
      <c r="C61" s="1" t="s">
        <v>19</v>
      </c>
      <c r="D61" s="1" t="s">
        <v>197</v>
      </c>
      <c r="E61" s="1" t="s">
        <v>21</v>
      </c>
      <c r="F61" s="2">
        <v>25848</v>
      </c>
      <c r="G61" s="1" t="s">
        <v>362</v>
      </c>
      <c r="H61" s="2">
        <v>980209</v>
      </c>
      <c r="I61" s="2">
        <v>2</v>
      </c>
      <c r="J61" s="1" t="s">
        <v>245</v>
      </c>
      <c r="K61" s="4">
        <v>1</v>
      </c>
      <c r="L61" s="4">
        <v>2</v>
      </c>
      <c r="M61" s="3">
        <v>2</v>
      </c>
      <c r="N61" s="6">
        <v>1</v>
      </c>
      <c r="O61" s="2">
        <v>2016</v>
      </c>
      <c r="P61" s="2">
        <v>3.84</v>
      </c>
      <c r="Q61" s="2">
        <v>0</v>
      </c>
      <c r="R61" s="1"/>
      <c r="S61" s="2">
        <v>85.33</v>
      </c>
      <c r="T61" s="1" t="s">
        <v>363</v>
      </c>
      <c r="U61" s="1" t="s">
        <v>364</v>
      </c>
      <c r="V61" s="1" t="s">
        <v>365</v>
      </c>
      <c r="W61" s="1" t="s">
        <v>366</v>
      </c>
    </row>
    <row r="62" spans="1:23" ht="15.75" customHeight="1" x14ac:dyDescent="0.2">
      <c r="A62" s="2">
        <v>61</v>
      </c>
      <c r="B62" s="1">
        <f t="shared" si="2"/>
        <v>201610453</v>
      </c>
      <c r="C62" s="1" t="s">
        <v>19</v>
      </c>
      <c r="D62" s="1" t="s">
        <v>367</v>
      </c>
      <c r="E62" s="1" t="s">
        <v>21</v>
      </c>
      <c r="F62" s="2">
        <v>10453</v>
      </c>
      <c r="G62" s="1" t="s">
        <v>368</v>
      </c>
      <c r="H62" s="2">
        <v>950329</v>
      </c>
      <c r="I62" s="2">
        <v>2</v>
      </c>
      <c r="J62" s="1" t="s">
        <v>369</v>
      </c>
      <c r="K62" s="4">
        <v>1</v>
      </c>
      <c r="L62" s="4">
        <v>2</v>
      </c>
      <c r="M62" s="3">
        <v>2</v>
      </c>
      <c r="N62" s="6">
        <v>1</v>
      </c>
      <c r="O62" s="2">
        <v>2014</v>
      </c>
      <c r="P62" s="2">
        <v>5</v>
      </c>
      <c r="Q62" s="2">
        <v>0</v>
      </c>
      <c r="R62" s="1"/>
      <c r="S62" s="2">
        <v>78.67</v>
      </c>
      <c r="T62" s="1" t="s">
        <v>370</v>
      </c>
      <c r="U62" s="1" t="s">
        <v>201</v>
      </c>
      <c r="V62" s="1" t="s">
        <v>371</v>
      </c>
      <c r="W62" s="1" t="s">
        <v>372</v>
      </c>
    </row>
    <row r="63" spans="1:23" ht="15.75" customHeight="1" x14ac:dyDescent="0.2">
      <c r="A63" s="2">
        <v>62</v>
      </c>
      <c r="B63" s="1">
        <f t="shared" si="2"/>
        <v>201615378</v>
      </c>
      <c r="C63" s="1" t="s">
        <v>19</v>
      </c>
      <c r="D63" s="1" t="s">
        <v>367</v>
      </c>
      <c r="E63" s="1" t="s">
        <v>21</v>
      </c>
      <c r="F63" s="2">
        <v>15378</v>
      </c>
      <c r="G63" s="1" t="s">
        <v>373</v>
      </c>
      <c r="H63" s="2">
        <v>970101</v>
      </c>
      <c r="I63" s="2">
        <v>1</v>
      </c>
      <c r="J63" s="1" t="s">
        <v>369</v>
      </c>
      <c r="K63" s="4">
        <v>1</v>
      </c>
      <c r="L63" s="4">
        <v>2</v>
      </c>
      <c r="M63" s="3">
        <v>1</v>
      </c>
      <c r="N63" s="6">
        <v>2</v>
      </c>
      <c r="O63" s="2">
        <v>2015</v>
      </c>
      <c r="P63" s="2">
        <v>6</v>
      </c>
      <c r="Q63" s="2">
        <v>0</v>
      </c>
      <c r="R63" s="1"/>
      <c r="S63" s="2">
        <v>73</v>
      </c>
      <c r="T63" s="1" t="s">
        <v>374</v>
      </c>
      <c r="U63" s="1" t="s">
        <v>375</v>
      </c>
      <c r="V63" s="1" t="s">
        <v>376</v>
      </c>
      <c r="W63" s="1" t="s">
        <v>377</v>
      </c>
    </row>
    <row r="64" spans="1:23" ht="15.75" customHeight="1" x14ac:dyDescent="0.2">
      <c r="A64" s="2">
        <v>63</v>
      </c>
      <c r="B64" s="1">
        <f t="shared" si="2"/>
        <v>201621734</v>
      </c>
      <c r="C64" s="1" t="s">
        <v>19</v>
      </c>
      <c r="D64" s="1" t="s">
        <v>367</v>
      </c>
      <c r="E64" s="1" t="s">
        <v>21</v>
      </c>
      <c r="F64" s="2">
        <v>21734</v>
      </c>
      <c r="G64" s="1" t="s">
        <v>378</v>
      </c>
      <c r="H64" s="2">
        <v>960429</v>
      </c>
      <c r="I64" s="2">
        <v>2</v>
      </c>
      <c r="J64" s="1" t="s">
        <v>369</v>
      </c>
      <c r="K64" s="4">
        <v>1</v>
      </c>
      <c r="L64" s="4">
        <v>2</v>
      </c>
      <c r="M64" s="3">
        <v>2</v>
      </c>
      <c r="N64" s="6">
        <v>3</v>
      </c>
      <c r="O64" s="2">
        <v>2015</v>
      </c>
      <c r="P64" s="2">
        <v>4</v>
      </c>
      <c r="Q64" s="2">
        <v>0</v>
      </c>
      <c r="R64" s="1"/>
      <c r="S64" s="2">
        <v>83.67</v>
      </c>
      <c r="T64" s="1" t="s">
        <v>379</v>
      </c>
      <c r="U64" s="1" t="s">
        <v>380</v>
      </c>
      <c r="V64" s="1" t="s">
        <v>381</v>
      </c>
      <c r="W64" s="1" t="s">
        <v>382</v>
      </c>
    </row>
    <row r="65" spans="1:23" ht="15.75" customHeight="1" x14ac:dyDescent="0.2">
      <c r="A65" s="2">
        <v>64</v>
      </c>
      <c r="B65" s="1">
        <f t="shared" si="2"/>
        <v>201622796</v>
      </c>
      <c r="C65" s="1" t="s">
        <v>19</v>
      </c>
      <c r="D65" s="1" t="s">
        <v>367</v>
      </c>
      <c r="E65" s="1" t="s">
        <v>21</v>
      </c>
      <c r="F65" s="2">
        <v>22796</v>
      </c>
      <c r="G65" s="1" t="s">
        <v>383</v>
      </c>
      <c r="H65" s="2">
        <v>990611</v>
      </c>
      <c r="I65" s="2">
        <v>1</v>
      </c>
      <c r="J65" s="1" t="s">
        <v>369</v>
      </c>
      <c r="K65" s="4">
        <v>1</v>
      </c>
      <c r="L65" s="4">
        <v>2</v>
      </c>
      <c r="M65" s="3">
        <v>1</v>
      </c>
      <c r="N65" s="6">
        <v>2</v>
      </c>
      <c r="O65" s="2">
        <v>2015</v>
      </c>
      <c r="P65" s="2">
        <v>5</v>
      </c>
      <c r="Q65" s="2">
        <v>0</v>
      </c>
      <c r="R65" s="1"/>
      <c r="S65" s="2">
        <v>79</v>
      </c>
      <c r="T65" s="1" t="s">
        <v>384</v>
      </c>
      <c r="U65" s="1" t="s">
        <v>385</v>
      </c>
      <c r="V65" s="1" t="s">
        <v>386</v>
      </c>
      <c r="W65" s="1" t="s">
        <v>387</v>
      </c>
    </row>
    <row r="66" spans="1:23" ht="15.75" customHeight="1" x14ac:dyDescent="0.2">
      <c r="A66" s="2">
        <v>65</v>
      </c>
      <c r="B66" s="1">
        <f t="shared" ref="B66:B87" si="3">VALUE(CONCATENATE(2016,F66))</f>
        <v>201635712</v>
      </c>
      <c r="C66" s="1" t="s">
        <v>388</v>
      </c>
      <c r="D66" s="1" t="s">
        <v>60</v>
      </c>
      <c r="E66" s="1" t="s">
        <v>21</v>
      </c>
      <c r="F66" s="2">
        <v>35712</v>
      </c>
      <c r="G66" s="1" t="s">
        <v>389</v>
      </c>
      <c r="H66" s="2">
        <v>971227</v>
      </c>
      <c r="I66" s="2">
        <v>2</v>
      </c>
      <c r="J66" s="1" t="s">
        <v>390</v>
      </c>
      <c r="K66" s="4">
        <v>1</v>
      </c>
      <c r="L66" s="4">
        <v>1</v>
      </c>
      <c r="M66" s="3">
        <v>2</v>
      </c>
      <c r="N66" s="6">
        <v>2</v>
      </c>
      <c r="O66" s="2">
        <v>2016</v>
      </c>
      <c r="P66" s="2">
        <v>5.83</v>
      </c>
      <c r="Q66" s="2">
        <v>0</v>
      </c>
      <c r="R66" s="1"/>
      <c r="S66" s="2">
        <v>84.33</v>
      </c>
      <c r="T66" s="1" t="s">
        <v>391</v>
      </c>
      <c r="U66" s="1" t="s">
        <v>392</v>
      </c>
      <c r="V66" s="1" t="s">
        <v>393</v>
      </c>
      <c r="W66" s="1" t="s">
        <v>394</v>
      </c>
    </row>
    <row r="67" spans="1:23" ht="15.75" customHeight="1" x14ac:dyDescent="0.2">
      <c r="A67" s="2">
        <v>66</v>
      </c>
      <c r="B67" s="1">
        <f t="shared" si="3"/>
        <v>201635823</v>
      </c>
      <c r="C67" s="1" t="s">
        <v>388</v>
      </c>
      <c r="D67" s="1" t="s">
        <v>60</v>
      </c>
      <c r="E67" s="1" t="s">
        <v>21</v>
      </c>
      <c r="F67" s="2">
        <v>35823</v>
      </c>
      <c r="G67" s="1" t="s">
        <v>395</v>
      </c>
      <c r="H67" s="2">
        <v>970512</v>
      </c>
      <c r="I67" s="2">
        <v>2</v>
      </c>
      <c r="J67" s="1" t="s">
        <v>396</v>
      </c>
      <c r="K67" s="4">
        <v>2</v>
      </c>
      <c r="L67" s="4">
        <v>1</v>
      </c>
      <c r="M67" s="3">
        <v>2</v>
      </c>
      <c r="N67" s="6">
        <v>1</v>
      </c>
      <c r="O67" s="2">
        <v>2016</v>
      </c>
      <c r="P67" s="2">
        <v>5.41</v>
      </c>
      <c r="Q67" s="2">
        <v>0</v>
      </c>
      <c r="R67" s="1"/>
      <c r="S67" s="2">
        <v>76.33</v>
      </c>
      <c r="T67" s="1" t="s">
        <v>397</v>
      </c>
      <c r="U67" s="1" t="s">
        <v>398</v>
      </c>
      <c r="V67" s="1" t="s">
        <v>399</v>
      </c>
      <c r="W67" s="1" t="s">
        <v>400</v>
      </c>
    </row>
    <row r="68" spans="1:23" ht="15.75" customHeight="1" x14ac:dyDescent="0.2">
      <c r="A68" s="2">
        <v>67</v>
      </c>
      <c r="B68" s="1">
        <f t="shared" si="3"/>
        <v>201636180</v>
      </c>
      <c r="C68" s="1" t="s">
        <v>388</v>
      </c>
      <c r="D68" s="1" t="s">
        <v>60</v>
      </c>
      <c r="E68" s="1" t="s">
        <v>21</v>
      </c>
      <c r="F68" s="2">
        <v>36180</v>
      </c>
      <c r="G68" s="1" t="s">
        <v>401</v>
      </c>
      <c r="H68" s="2">
        <v>970214</v>
      </c>
      <c r="I68" s="2">
        <v>1</v>
      </c>
      <c r="J68" s="1" t="s">
        <v>402</v>
      </c>
      <c r="K68" s="4">
        <v>1</v>
      </c>
      <c r="L68" s="4">
        <v>1</v>
      </c>
      <c r="M68" s="3">
        <v>1</v>
      </c>
      <c r="N68" s="6">
        <v>2</v>
      </c>
      <c r="O68" s="2">
        <v>2016</v>
      </c>
      <c r="P68" s="2">
        <v>5.33</v>
      </c>
      <c r="Q68" s="2">
        <v>0</v>
      </c>
      <c r="R68" s="1"/>
      <c r="S68" s="2">
        <v>71.33</v>
      </c>
      <c r="T68" s="1" t="s">
        <v>403</v>
      </c>
      <c r="U68" s="1" t="s">
        <v>404</v>
      </c>
      <c r="V68" s="1" t="s">
        <v>405</v>
      </c>
      <c r="W68" s="1" t="s">
        <v>406</v>
      </c>
    </row>
    <row r="69" spans="1:23" ht="15.75" customHeight="1" x14ac:dyDescent="0.2">
      <c r="A69" s="2">
        <v>68</v>
      </c>
      <c r="B69" s="1">
        <f t="shared" si="3"/>
        <v>201636324</v>
      </c>
      <c r="C69" s="1" t="s">
        <v>388</v>
      </c>
      <c r="D69" s="1" t="s">
        <v>60</v>
      </c>
      <c r="E69" s="1" t="s">
        <v>21</v>
      </c>
      <c r="F69" s="2">
        <v>36324</v>
      </c>
      <c r="G69" s="1" t="s">
        <v>407</v>
      </c>
      <c r="H69" s="2">
        <v>970405</v>
      </c>
      <c r="I69" s="2">
        <v>2</v>
      </c>
      <c r="J69" s="1" t="s">
        <v>408</v>
      </c>
      <c r="K69" s="4">
        <v>1</v>
      </c>
      <c r="L69" s="4">
        <v>1</v>
      </c>
      <c r="M69" s="3">
        <v>2</v>
      </c>
      <c r="N69" s="6">
        <v>1</v>
      </c>
      <c r="O69" s="2">
        <v>2016</v>
      </c>
      <c r="P69" s="2">
        <v>4.84</v>
      </c>
      <c r="Q69" s="2">
        <v>0</v>
      </c>
      <c r="R69" s="1"/>
      <c r="S69" s="2">
        <v>87.67</v>
      </c>
      <c r="T69" s="1" t="s">
        <v>409</v>
      </c>
      <c r="U69" s="1" t="s">
        <v>410</v>
      </c>
      <c r="V69" s="1" t="s">
        <v>411</v>
      </c>
      <c r="W69" s="1" t="s">
        <v>412</v>
      </c>
    </row>
    <row r="70" spans="1:23" ht="15.75" customHeight="1" x14ac:dyDescent="0.2">
      <c r="A70" s="2">
        <v>69</v>
      </c>
      <c r="B70" s="1">
        <f t="shared" si="3"/>
        <v>201636621</v>
      </c>
      <c r="C70" s="1" t="s">
        <v>388</v>
      </c>
      <c r="D70" s="1" t="s">
        <v>60</v>
      </c>
      <c r="E70" s="1" t="s">
        <v>21</v>
      </c>
      <c r="F70" s="2">
        <v>36621</v>
      </c>
      <c r="G70" s="1" t="s">
        <v>413</v>
      </c>
      <c r="H70" s="2">
        <v>950118</v>
      </c>
      <c r="I70" s="2">
        <v>2</v>
      </c>
      <c r="J70" s="1" t="s">
        <v>414</v>
      </c>
      <c r="K70" s="4">
        <v>1</v>
      </c>
      <c r="L70" s="4">
        <v>1</v>
      </c>
      <c r="M70" s="3">
        <v>2</v>
      </c>
      <c r="N70" s="6">
        <v>1</v>
      </c>
      <c r="O70" s="2">
        <v>2013</v>
      </c>
      <c r="P70" s="2">
        <v>4.1399999999999997</v>
      </c>
      <c r="Q70" s="2">
        <v>0</v>
      </c>
      <c r="R70" s="1"/>
      <c r="S70" s="2">
        <v>85</v>
      </c>
      <c r="T70" s="1" t="s">
        <v>415</v>
      </c>
      <c r="U70" s="1" t="s">
        <v>416</v>
      </c>
      <c r="V70" s="1" t="s">
        <v>417</v>
      </c>
      <c r="W70" s="1" t="s">
        <v>418</v>
      </c>
    </row>
    <row r="71" spans="1:23" ht="15.75" customHeight="1" x14ac:dyDescent="0.2">
      <c r="A71" s="2">
        <v>70</v>
      </c>
      <c r="B71" s="1">
        <f t="shared" si="3"/>
        <v>201681366</v>
      </c>
      <c r="C71" s="1" t="s">
        <v>388</v>
      </c>
      <c r="D71" s="1" t="s">
        <v>60</v>
      </c>
      <c r="E71" s="1" t="s">
        <v>21</v>
      </c>
      <c r="F71" s="2">
        <v>81366</v>
      </c>
      <c r="G71" s="1" t="s">
        <v>419</v>
      </c>
      <c r="H71" s="2">
        <v>971118</v>
      </c>
      <c r="I71" s="2">
        <v>1</v>
      </c>
      <c r="J71" s="1" t="s">
        <v>420</v>
      </c>
      <c r="K71" s="4">
        <v>2</v>
      </c>
      <c r="L71" s="4">
        <v>1</v>
      </c>
      <c r="M71" s="3">
        <v>1</v>
      </c>
      <c r="N71" s="6">
        <v>2</v>
      </c>
      <c r="O71" s="2">
        <v>2016</v>
      </c>
      <c r="P71" s="2">
        <v>4.92</v>
      </c>
      <c r="Q71" s="2">
        <v>0</v>
      </c>
      <c r="R71" s="1"/>
      <c r="S71" s="2">
        <v>83.67</v>
      </c>
      <c r="T71" s="1" t="s">
        <v>421</v>
      </c>
      <c r="U71" s="1" t="s">
        <v>422</v>
      </c>
      <c r="V71" s="1" t="s">
        <v>423</v>
      </c>
      <c r="W71" s="1" t="s">
        <v>424</v>
      </c>
    </row>
    <row r="72" spans="1:23" ht="15.75" customHeight="1" x14ac:dyDescent="0.2">
      <c r="A72" s="2">
        <v>71</v>
      </c>
      <c r="B72" s="1">
        <f t="shared" si="3"/>
        <v>201682055</v>
      </c>
      <c r="C72" s="1" t="s">
        <v>388</v>
      </c>
      <c r="D72" s="1" t="s">
        <v>60</v>
      </c>
      <c r="E72" s="1" t="s">
        <v>21</v>
      </c>
      <c r="F72" s="2">
        <v>82055</v>
      </c>
      <c r="G72" s="1" t="s">
        <v>425</v>
      </c>
      <c r="H72" s="2">
        <v>970214</v>
      </c>
      <c r="I72" s="2">
        <v>1</v>
      </c>
      <c r="J72" s="1" t="s">
        <v>426</v>
      </c>
      <c r="K72" s="4">
        <v>2</v>
      </c>
      <c r="L72" s="4">
        <v>1</v>
      </c>
      <c r="M72" s="3">
        <v>1</v>
      </c>
      <c r="N72" s="6">
        <v>2</v>
      </c>
      <c r="O72" s="2">
        <v>2016</v>
      </c>
      <c r="P72" s="2">
        <v>5.7</v>
      </c>
      <c r="Q72" s="2">
        <v>0</v>
      </c>
      <c r="R72" s="1"/>
      <c r="S72" s="2">
        <v>69.67</v>
      </c>
      <c r="T72" s="1" t="s">
        <v>427</v>
      </c>
      <c r="U72" s="1" t="s">
        <v>428</v>
      </c>
      <c r="V72" s="1" t="s">
        <v>429</v>
      </c>
      <c r="W72" s="1" t="s">
        <v>430</v>
      </c>
    </row>
    <row r="73" spans="1:23" ht="15.75" customHeight="1" x14ac:dyDescent="0.2">
      <c r="A73" s="2">
        <v>72</v>
      </c>
      <c r="B73" s="1">
        <f t="shared" si="3"/>
        <v>201682433</v>
      </c>
      <c r="C73" s="1" t="s">
        <v>388</v>
      </c>
      <c r="D73" s="1" t="s">
        <v>60</v>
      </c>
      <c r="E73" s="1" t="s">
        <v>21</v>
      </c>
      <c r="F73" s="2">
        <v>82433</v>
      </c>
      <c r="G73" s="1" t="s">
        <v>431</v>
      </c>
      <c r="H73" s="2">
        <v>970802</v>
      </c>
      <c r="I73" s="2">
        <v>2</v>
      </c>
      <c r="J73" s="1" t="s">
        <v>432</v>
      </c>
      <c r="K73" s="4">
        <v>1</v>
      </c>
      <c r="L73" s="4">
        <v>1</v>
      </c>
      <c r="M73" s="3">
        <v>2</v>
      </c>
      <c r="N73" s="6">
        <v>3</v>
      </c>
      <c r="O73" s="2">
        <v>2016</v>
      </c>
      <c r="P73" s="2">
        <v>5.09</v>
      </c>
      <c r="Q73" s="2">
        <v>0</v>
      </c>
      <c r="R73" s="1"/>
      <c r="S73" s="2">
        <v>82.33</v>
      </c>
      <c r="T73" s="1" t="s">
        <v>433</v>
      </c>
      <c r="U73" s="1" t="s">
        <v>434</v>
      </c>
      <c r="V73" s="1" t="s">
        <v>435</v>
      </c>
      <c r="W73" s="1" t="s">
        <v>436</v>
      </c>
    </row>
    <row r="74" spans="1:23" ht="15.75" customHeight="1" x14ac:dyDescent="0.2">
      <c r="A74" s="2">
        <v>73</v>
      </c>
      <c r="B74" s="1">
        <f t="shared" si="3"/>
        <v>201635021</v>
      </c>
      <c r="C74" s="1" t="s">
        <v>388</v>
      </c>
      <c r="D74" s="1" t="s">
        <v>197</v>
      </c>
      <c r="E74" s="1" t="s">
        <v>21</v>
      </c>
      <c r="F74" s="2">
        <v>35021</v>
      </c>
      <c r="G74" s="1" t="s">
        <v>437</v>
      </c>
      <c r="H74" s="2">
        <v>940722</v>
      </c>
      <c r="I74" s="2">
        <v>1</v>
      </c>
      <c r="J74" s="1" t="s">
        <v>317</v>
      </c>
      <c r="K74" s="4">
        <v>1</v>
      </c>
      <c r="L74" s="4">
        <v>2</v>
      </c>
      <c r="M74" s="3">
        <v>1</v>
      </c>
      <c r="N74" s="6">
        <v>3</v>
      </c>
      <c r="O74" s="2">
        <v>2013</v>
      </c>
      <c r="P74" s="2">
        <v>3.34</v>
      </c>
      <c r="Q74" s="2">
        <v>0</v>
      </c>
      <c r="R74" s="1"/>
      <c r="S74" s="2">
        <v>90</v>
      </c>
      <c r="T74" s="1" t="s">
        <v>438</v>
      </c>
      <c r="U74" s="1" t="s">
        <v>439</v>
      </c>
      <c r="V74" s="1" t="s">
        <v>440</v>
      </c>
      <c r="W74" s="1" t="s">
        <v>441</v>
      </c>
    </row>
    <row r="75" spans="1:23" ht="15.75" customHeight="1" x14ac:dyDescent="0.2">
      <c r="A75" s="2">
        <v>74</v>
      </c>
      <c r="B75" s="1">
        <f t="shared" si="3"/>
        <v>201635095</v>
      </c>
      <c r="C75" s="1" t="s">
        <v>388</v>
      </c>
      <c r="D75" s="1" t="s">
        <v>197</v>
      </c>
      <c r="E75" s="1" t="s">
        <v>21</v>
      </c>
      <c r="F75" s="2">
        <v>35095</v>
      </c>
      <c r="G75" s="1" t="s">
        <v>442</v>
      </c>
      <c r="H75" s="2">
        <v>960823</v>
      </c>
      <c r="I75" s="2">
        <v>2</v>
      </c>
      <c r="J75" s="1" t="s">
        <v>294</v>
      </c>
      <c r="K75" s="4">
        <v>1</v>
      </c>
      <c r="L75" s="4">
        <v>2</v>
      </c>
      <c r="M75" s="3">
        <v>2</v>
      </c>
      <c r="N75" s="6">
        <v>3</v>
      </c>
      <c r="O75" s="2">
        <v>2015</v>
      </c>
      <c r="P75" s="2">
        <v>3.93</v>
      </c>
      <c r="Q75" s="2">
        <v>0</v>
      </c>
      <c r="R75" s="1"/>
      <c r="S75" s="2">
        <v>91</v>
      </c>
      <c r="T75" s="1" t="s">
        <v>443</v>
      </c>
      <c r="U75" s="1" t="s">
        <v>444</v>
      </c>
      <c r="V75" s="1" t="s">
        <v>445</v>
      </c>
      <c r="W75" s="1" t="s">
        <v>446</v>
      </c>
    </row>
    <row r="76" spans="1:23" ht="15.75" customHeight="1" x14ac:dyDescent="0.2">
      <c r="A76" s="2">
        <v>75</v>
      </c>
      <c r="B76" s="1">
        <f t="shared" si="3"/>
        <v>201681154</v>
      </c>
      <c r="C76" s="1" t="s">
        <v>388</v>
      </c>
      <c r="D76" s="1" t="s">
        <v>197</v>
      </c>
      <c r="E76" s="1" t="s">
        <v>21</v>
      </c>
      <c r="F76" s="2">
        <v>81154</v>
      </c>
      <c r="G76" s="1" t="s">
        <v>447</v>
      </c>
      <c r="H76" s="2">
        <v>970813</v>
      </c>
      <c r="I76" s="2">
        <v>2</v>
      </c>
      <c r="J76" s="1" t="s">
        <v>448</v>
      </c>
      <c r="K76" s="4">
        <v>1</v>
      </c>
      <c r="L76" s="4">
        <v>2</v>
      </c>
      <c r="M76" s="3">
        <v>2</v>
      </c>
      <c r="N76" s="6">
        <v>2</v>
      </c>
      <c r="O76" s="2">
        <v>2016</v>
      </c>
      <c r="P76" s="2">
        <v>2.92</v>
      </c>
      <c r="Q76" s="2">
        <v>0</v>
      </c>
      <c r="R76" s="1"/>
      <c r="S76" s="2">
        <v>89</v>
      </c>
      <c r="T76" s="1" t="s">
        <v>449</v>
      </c>
      <c r="U76" s="1" t="s">
        <v>450</v>
      </c>
      <c r="V76" s="1" t="s">
        <v>451</v>
      </c>
      <c r="W76" s="1" t="s">
        <v>452</v>
      </c>
    </row>
    <row r="77" spans="1:23" ht="15.75" customHeight="1" x14ac:dyDescent="0.2">
      <c r="A77" s="2">
        <v>76</v>
      </c>
      <c r="B77" s="1">
        <f t="shared" si="3"/>
        <v>201630029</v>
      </c>
      <c r="C77" s="1" t="s">
        <v>388</v>
      </c>
      <c r="D77" s="1" t="s">
        <v>367</v>
      </c>
      <c r="E77" s="1" t="s">
        <v>21</v>
      </c>
      <c r="F77" s="2">
        <v>30029</v>
      </c>
      <c r="G77" s="1" t="s">
        <v>453</v>
      </c>
      <c r="H77" s="2">
        <v>960511</v>
      </c>
      <c r="I77" s="2">
        <v>2</v>
      </c>
      <c r="J77" s="1" t="s">
        <v>369</v>
      </c>
      <c r="K77" s="4">
        <v>1</v>
      </c>
      <c r="L77" s="4">
        <v>2</v>
      </c>
      <c r="M77" s="3">
        <v>2</v>
      </c>
      <c r="N77" s="6">
        <v>1</v>
      </c>
      <c r="O77" s="2">
        <v>2015</v>
      </c>
      <c r="P77" s="2">
        <v>6</v>
      </c>
      <c r="Q77" s="2">
        <v>0</v>
      </c>
      <c r="R77" s="1"/>
      <c r="S77" s="2">
        <v>76.33</v>
      </c>
      <c r="T77" s="1" t="s">
        <v>454</v>
      </c>
      <c r="U77" s="1" t="s">
        <v>455</v>
      </c>
      <c r="V77" s="1" t="s">
        <v>456</v>
      </c>
      <c r="W77" s="1" t="s">
        <v>457</v>
      </c>
    </row>
    <row r="78" spans="1:23" ht="15.75" customHeight="1" x14ac:dyDescent="0.2">
      <c r="A78" s="2">
        <v>77</v>
      </c>
      <c r="B78" s="1">
        <f t="shared" si="3"/>
        <v>201640026</v>
      </c>
      <c r="C78" s="1" t="s">
        <v>458</v>
      </c>
      <c r="D78" s="1" t="s">
        <v>459</v>
      </c>
      <c r="E78" s="1" t="s">
        <v>21</v>
      </c>
      <c r="F78" s="2">
        <v>40026</v>
      </c>
      <c r="G78" s="1" t="s">
        <v>460</v>
      </c>
      <c r="H78" s="2">
        <v>961219</v>
      </c>
      <c r="I78" s="2">
        <v>2</v>
      </c>
      <c r="J78" s="1" t="s">
        <v>311</v>
      </c>
      <c r="K78" s="5">
        <v>1</v>
      </c>
      <c r="L78" s="5">
        <v>2</v>
      </c>
      <c r="M78" s="3">
        <v>2</v>
      </c>
      <c r="N78" s="6">
        <v>1</v>
      </c>
      <c r="O78" s="2">
        <v>2015</v>
      </c>
      <c r="P78" s="2">
        <v>3.81</v>
      </c>
      <c r="Q78" s="2">
        <v>6</v>
      </c>
      <c r="R78" s="2">
        <v>27.75</v>
      </c>
      <c r="S78" s="2">
        <v>27.75</v>
      </c>
      <c r="T78" s="1" t="s">
        <v>461</v>
      </c>
      <c r="U78" s="1" t="s">
        <v>462</v>
      </c>
      <c r="V78" s="1" t="s">
        <v>463</v>
      </c>
      <c r="W78" s="1" t="s">
        <v>464</v>
      </c>
    </row>
    <row r="79" spans="1:23" ht="15.75" customHeight="1" x14ac:dyDescent="0.2">
      <c r="A79" s="2">
        <v>78</v>
      </c>
      <c r="B79" s="1">
        <f t="shared" si="3"/>
        <v>201640643</v>
      </c>
      <c r="C79" s="1" t="s">
        <v>458</v>
      </c>
      <c r="D79" s="1" t="s">
        <v>459</v>
      </c>
      <c r="E79" s="1" t="s">
        <v>21</v>
      </c>
      <c r="F79" s="2">
        <v>40643</v>
      </c>
      <c r="G79" s="1" t="s">
        <v>465</v>
      </c>
      <c r="H79" s="2">
        <v>970904</v>
      </c>
      <c r="I79" s="2">
        <v>2</v>
      </c>
      <c r="J79" s="1" t="s">
        <v>466</v>
      </c>
      <c r="K79" s="5">
        <v>1</v>
      </c>
      <c r="L79" s="5">
        <v>1</v>
      </c>
      <c r="M79" s="3">
        <v>2</v>
      </c>
      <c r="N79" s="6">
        <v>1</v>
      </c>
      <c r="O79" s="2">
        <v>2016</v>
      </c>
      <c r="P79" s="2">
        <v>6.65</v>
      </c>
      <c r="Q79" s="2">
        <v>0</v>
      </c>
      <c r="R79" s="2">
        <v>31</v>
      </c>
      <c r="S79" s="2">
        <v>31</v>
      </c>
      <c r="T79" s="1" t="s">
        <v>467</v>
      </c>
      <c r="U79" s="1" t="s">
        <v>468</v>
      </c>
      <c r="V79" s="1" t="s">
        <v>77</v>
      </c>
      <c r="W79" s="1" t="s">
        <v>469</v>
      </c>
    </row>
    <row r="80" spans="1:23" ht="15.75" customHeight="1" x14ac:dyDescent="0.2">
      <c r="A80" s="2">
        <v>79</v>
      </c>
      <c r="B80" s="1">
        <f t="shared" si="3"/>
        <v>201650153</v>
      </c>
      <c r="C80" s="1" t="s">
        <v>458</v>
      </c>
      <c r="D80" s="1" t="s">
        <v>459</v>
      </c>
      <c r="E80" s="1" t="s">
        <v>21</v>
      </c>
      <c r="F80" s="2">
        <v>50153</v>
      </c>
      <c r="G80" s="1" t="s">
        <v>470</v>
      </c>
      <c r="H80" s="2">
        <v>971128</v>
      </c>
      <c r="I80" s="2">
        <v>2</v>
      </c>
      <c r="J80" s="1" t="s">
        <v>471</v>
      </c>
      <c r="K80" s="5">
        <v>1</v>
      </c>
      <c r="L80" s="5">
        <v>1</v>
      </c>
      <c r="M80" s="3">
        <v>2</v>
      </c>
      <c r="N80" s="6">
        <v>2</v>
      </c>
      <c r="O80" s="2">
        <v>2016</v>
      </c>
      <c r="P80" s="2">
        <v>6.16</v>
      </c>
      <c r="Q80" s="2">
        <v>0</v>
      </c>
      <c r="R80" s="2">
        <v>33.5</v>
      </c>
      <c r="S80" s="2">
        <v>33.5</v>
      </c>
      <c r="T80" s="1" t="s">
        <v>472</v>
      </c>
      <c r="U80" s="1" t="s">
        <v>473</v>
      </c>
      <c r="V80" s="1" t="s">
        <v>474</v>
      </c>
      <c r="W80" s="1" t="s">
        <v>475</v>
      </c>
    </row>
    <row r="81" spans="1:23" ht="15.75" customHeight="1" x14ac:dyDescent="0.2">
      <c r="A81" s="2">
        <v>80</v>
      </c>
      <c r="B81" s="1">
        <f t="shared" si="3"/>
        <v>201650421</v>
      </c>
      <c r="C81" s="1" t="s">
        <v>458</v>
      </c>
      <c r="D81" s="1" t="s">
        <v>459</v>
      </c>
      <c r="E81" s="1" t="s">
        <v>21</v>
      </c>
      <c r="F81" s="2">
        <v>50421</v>
      </c>
      <c r="G81" s="1" t="s">
        <v>476</v>
      </c>
      <c r="H81" s="2">
        <v>971201</v>
      </c>
      <c r="I81" s="2">
        <v>2</v>
      </c>
      <c r="J81" s="1" t="s">
        <v>369</v>
      </c>
      <c r="K81" s="5">
        <v>1</v>
      </c>
      <c r="L81" s="5">
        <v>2</v>
      </c>
      <c r="M81" s="3">
        <v>2</v>
      </c>
      <c r="N81" s="6">
        <v>3</v>
      </c>
      <c r="O81" s="2">
        <v>2014</v>
      </c>
      <c r="P81" s="2">
        <v>5</v>
      </c>
      <c r="Q81" s="2">
        <v>0</v>
      </c>
      <c r="R81" s="2">
        <v>39.729999999999997</v>
      </c>
      <c r="S81" s="2">
        <v>39.729999999999997</v>
      </c>
      <c r="T81" s="1" t="s">
        <v>477</v>
      </c>
      <c r="U81" s="1" t="s">
        <v>478</v>
      </c>
      <c r="V81" s="1" t="s">
        <v>479</v>
      </c>
      <c r="W81" s="1" t="s">
        <v>480</v>
      </c>
    </row>
    <row r="82" spans="1:23" ht="15.75" customHeight="1" x14ac:dyDescent="0.2">
      <c r="A82" s="2">
        <v>81</v>
      </c>
      <c r="B82" s="1">
        <f t="shared" si="3"/>
        <v>201651989</v>
      </c>
      <c r="C82" s="1" t="s">
        <v>458</v>
      </c>
      <c r="D82" s="1" t="s">
        <v>459</v>
      </c>
      <c r="E82" s="1" t="s">
        <v>21</v>
      </c>
      <c r="F82" s="2">
        <v>51989</v>
      </c>
      <c r="G82" s="1" t="s">
        <v>481</v>
      </c>
      <c r="H82" s="2">
        <v>960129</v>
      </c>
      <c r="I82" s="2">
        <v>2</v>
      </c>
      <c r="J82" s="1" t="s">
        <v>482</v>
      </c>
      <c r="K82" s="5">
        <v>1</v>
      </c>
      <c r="L82" s="5">
        <v>1</v>
      </c>
      <c r="M82" s="3">
        <v>2</v>
      </c>
      <c r="N82" s="6">
        <v>2</v>
      </c>
      <c r="O82" s="2">
        <v>2015</v>
      </c>
      <c r="P82" s="2">
        <v>4.6399999999999997</v>
      </c>
      <c r="Q82" s="2">
        <v>3</v>
      </c>
      <c r="R82" s="2">
        <v>47.33</v>
      </c>
      <c r="S82" s="2">
        <v>47.33</v>
      </c>
      <c r="T82" s="1" t="s">
        <v>483</v>
      </c>
      <c r="U82" s="1" t="s">
        <v>484</v>
      </c>
      <c r="V82" s="1" t="s">
        <v>485</v>
      </c>
      <c r="W82" s="1" t="s">
        <v>486</v>
      </c>
    </row>
    <row r="83" spans="1:23" ht="15.75" customHeight="1" x14ac:dyDescent="0.2">
      <c r="A83" s="2">
        <v>82</v>
      </c>
      <c r="B83" s="1">
        <f t="shared" si="3"/>
        <v>201640579</v>
      </c>
      <c r="C83" s="1" t="s">
        <v>458</v>
      </c>
      <c r="D83" s="1" t="s">
        <v>487</v>
      </c>
      <c r="E83" s="1" t="s">
        <v>21</v>
      </c>
      <c r="F83" s="2">
        <v>40579</v>
      </c>
      <c r="G83" s="1" t="s">
        <v>488</v>
      </c>
      <c r="H83" s="2">
        <v>970327</v>
      </c>
      <c r="I83" s="2">
        <v>2</v>
      </c>
      <c r="J83" s="1" t="s">
        <v>489</v>
      </c>
      <c r="K83" s="5">
        <v>1</v>
      </c>
      <c r="L83" s="5">
        <v>1</v>
      </c>
      <c r="M83" s="3">
        <v>2</v>
      </c>
      <c r="N83" s="6">
        <v>1</v>
      </c>
      <c r="O83" s="2">
        <v>2016</v>
      </c>
      <c r="P83" s="2">
        <v>4.4400000000000004</v>
      </c>
      <c r="Q83" s="2">
        <v>0</v>
      </c>
      <c r="R83" s="2">
        <v>32.82</v>
      </c>
      <c r="S83" s="2">
        <v>120.82</v>
      </c>
      <c r="T83" s="1" t="s">
        <v>490</v>
      </c>
      <c r="U83" s="1" t="s">
        <v>491</v>
      </c>
      <c r="V83" s="1" t="s">
        <v>492</v>
      </c>
      <c r="W83" s="1" t="s">
        <v>493</v>
      </c>
    </row>
    <row r="84" spans="1:23" ht="15.75" customHeight="1" x14ac:dyDescent="0.2">
      <c r="A84" s="2">
        <v>83</v>
      </c>
      <c r="B84" s="1">
        <f t="shared" si="3"/>
        <v>201640749</v>
      </c>
      <c r="C84" s="1" t="s">
        <v>458</v>
      </c>
      <c r="D84" s="1" t="s">
        <v>487</v>
      </c>
      <c r="E84" s="1" t="s">
        <v>21</v>
      </c>
      <c r="F84" s="2">
        <v>40749</v>
      </c>
      <c r="G84" s="1" t="s">
        <v>494</v>
      </c>
      <c r="H84" s="2">
        <v>970503</v>
      </c>
      <c r="I84" s="2">
        <v>1</v>
      </c>
      <c r="J84" s="1" t="s">
        <v>495</v>
      </c>
      <c r="K84" s="5">
        <v>1</v>
      </c>
      <c r="L84" s="5">
        <v>1</v>
      </c>
      <c r="M84" s="3">
        <v>1</v>
      </c>
      <c r="N84" s="6">
        <v>3</v>
      </c>
      <c r="O84" s="2">
        <v>2016</v>
      </c>
      <c r="P84" s="2">
        <v>4.33</v>
      </c>
      <c r="Q84" s="2">
        <v>1</v>
      </c>
      <c r="R84" s="2">
        <v>43.73</v>
      </c>
      <c r="S84" s="2">
        <v>128.72999999999999</v>
      </c>
      <c r="T84" s="1" t="s">
        <v>496</v>
      </c>
      <c r="U84" s="1" t="s">
        <v>497</v>
      </c>
      <c r="V84" s="1" t="s">
        <v>498</v>
      </c>
      <c r="W84" s="1" t="s">
        <v>499</v>
      </c>
    </row>
    <row r="85" spans="1:23" ht="15.75" customHeight="1" x14ac:dyDescent="0.2">
      <c r="A85" s="2">
        <v>84</v>
      </c>
      <c r="B85" s="1">
        <f t="shared" si="3"/>
        <v>201650522</v>
      </c>
      <c r="C85" s="1" t="s">
        <v>458</v>
      </c>
      <c r="D85" s="1" t="s">
        <v>487</v>
      </c>
      <c r="E85" s="1" t="s">
        <v>21</v>
      </c>
      <c r="F85" s="2">
        <v>50522</v>
      </c>
      <c r="G85" s="1" t="s">
        <v>500</v>
      </c>
      <c r="H85" s="2">
        <v>961217</v>
      </c>
      <c r="I85" s="2">
        <v>2</v>
      </c>
      <c r="J85" s="1" t="s">
        <v>501</v>
      </c>
      <c r="K85" s="5">
        <v>2</v>
      </c>
      <c r="L85" s="5">
        <v>1</v>
      </c>
      <c r="M85" s="3">
        <v>2</v>
      </c>
      <c r="N85" s="6">
        <v>3</v>
      </c>
      <c r="O85" s="2">
        <v>2015</v>
      </c>
      <c r="P85" s="2">
        <v>1.95</v>
      </c>
      <c r="Q85" s="2">
        <v>0</v>
      </c>
      <c r="R85" s="2">
        <v>53.5</v>
      </c>
      <c r="S85" s="2">
        <v>150.5</v>
      </c>
      <c r="T85" s="1" t="s">
        <v>502</v>
      </c>
      <c r="U85" s="1" t="s">
        <v>503</v>
      </c>
      <c r="V85" s="1" t="s">
        <v>498</v>
      </c>
      <c r="W85" s="1" t="s">
        <v>504</v>
      </c>
    </row>
    <row r="86" spans="1:23" ht="15.75" customHeight="1" x14ac:dyDescent="0.2">
      <c r="A86" s="2">
        <v>85</v>
      </c>
      <c r="B86" s="1">
        <f t="shared" si="3"/>
        <v>201640594</v>
      </c>
      <c r="C86" s="1" t="s">
        <v>458</v>
      </c>
      <c r="D86" s="1" t="s">
        <v>505</v>
      </c>
      <c r="E86" s="1" t="s">
        <v>21</v>
      </c>
      <c r="F86" s="2">
        <v>40594</v>
      </c>
      <c r="G86" s="1" t="s">
        <v>79</v>
      </c>
      <c r="H86" s="2">
        <v>980124</v>
      </c>
      <c r="I86" s="2">
        <v>1</v>
      </c>
      <c r="J86" s="1" t="s">
        <v>506</v>
      </c>
      <c r="K86" s="5">
        <v>2</v>
      </c>
      <c r="L86" s="5">
        <v>1</v>
      </c>
      <c r="M86" s="3">
        <v>1</v>
      </c>
      <c r="N86" s="6">
        <v>3</v>
      </c>
      <c r="O86" s="2">
        <v>2016</v>
      </c>
      <c r="P86" s="2">
        <v>3.63</v>
      </c>
      <c r="Q86" s="2">
        <v>0</v>
      </c>
      <c r="R86" s="2">
        <v>38.5</v>
      </c>
      <c r="S86" s="2">
        <v>91</v>
      </c>
      <c r="T86" s="1" t="s">
        <v>507</v>
      </c>
      <c r="U86" s="1" t="s">
        <v>508</v>
      </c>
      <c r="V86" s="1" t="s">
        <v>509</v>
      </c>
      <c r="W86" s="1" t="s">
        <v>510</v>
      </c>
    </row>
    <row r="87" spans="1:23" ht="15.75" customHeight="1" x14ac:dyDescent="0.2">
      <c r="A87" s="2">
        <v>86</v>
      </c>
      <c r="B87" s="1">
        <f t="shared" si="3"/>
        <v>201651811</v>
      </c>
      <c r="C87" s="1" t="s">
        <v>458</v>
      </c>
      <c r="D87" s="1" t="s">
        <v>505</v>
      </c>
      <c r="E87" s="1" t="s">
        <v>21</v>
      </c>
      <c r="F87" s="2">
        <v>51811</v>
      </c>
      <c r="G87" s="1" t="s">
        <v>511</v>
      </c>
      <c r="H87" s="2">
        <v>970412</v>
      </c>
      <c r="I87" s="2">
        <v>2</v>
      </c>
      <c r="J87" s="1" t="s">
        <v>512</v>
      </c>
      <c r="K87" s="5">
        <v>2</v>
      </c>
      <c r="L87" s="5">
        <v>1</v>
      </c>
      <c r="M87" s="3">
        <v>2</v>
      </c>
      <c r="N87" s="6">
        <v>2</v>
      </c>
      <c r="O87" s="2">
        <v>2016</v>
      </c>
      <c r="P87" s="2">
        <v>3.03</v>
      </c>
      <c r="Q87" s="2">
        <v>0</v>
      </c>
      <c r="R87" s="2">
        <v>20.85</v>
      </c>
      <c r="S87" s="2">
        <v>91</v>
      </c>
      <c r="T87" s="1" t="s">
        <v>513</v>
      </c>
      <c r="U87" s="1" t="s">
        <v>514</v>
      </c>
      <c r="V87" s="1" t="s">
        <v>515</v>
      </c>
      <c r="W87" s="1" t="s">
        <v>516</v>
      </c>
    </row>
    <row r="88" spans="1:23" ht="19.5" customHeight="1" x14ac:dyDescent="0.2">
      <c r="A88" s="2">
        <v>84</v>
      </c>
      <c r="B88" s="11">
        <f t="shared" ref="B88" si="4">VALUE(CONCATENATE(2016,F88))</f>
        <v>201651249</v>
      </c>
      <c r="C88" s="11" t="s">
        <v>523</v>
      </c>
      <c r="D88" s="11" t="s">
        <v>524</v>
      </c>
      <c r="E88" s="11" t="s">
        <v>525</v>
      </c>
      <c r="F88" s="12">
        <v>51249</v>
      </c>
      <c r="G88" s="11" t="s">
        <v>526</v>
      </c>
      <c r="H88" s="12">
        <v>960316</v>
      </c>
      <c r="I88" s="12">
        <v>1</v>
      </c>
      <c r="J88" s="11" t="s">
        <v>527</v>
      </c>
      <c r="K88" s="13">
        <v>1</v>
      </c>
      <c r="L88" s="13">
        <v>1</v>
      </c>
      <c r="M88" s="14">
        <v>1</v>
      </c>
      <c r="N88" s="15">
        <v>2</v>
      </c>
      <c r="O88" s="12">
        <v>2015</v>
      </c>
    </row>
    <row r="89" spans="1:23" ht="15.75" customHeight="1" x14ac:dyDescent="0.2">
      <c r="B89" s="18">
        <v>201112451</v>
      </c>
      <c r="C89" s="7"/>
      <c r="D89" s="7"/>
      <c r="E89" s="7"/>
      <c r="F89" s="7"/>
      <c r="G89" s="16" t="s">
        <v>528</v>
      </c>
      <c r="H89" s="7"/>
      <c r="I89" s="7"/>
      <c r="J89" s="7"/>
      <c r="K89" s="7"/>
      <c r="L89" s="7"/>
      <c r="M89" s="7">
        <v>1</v>
      </c>
      <c r="N89" s="17">
        <v>1</v>
      </c>
      <c r="O89" s="19" t="s">
        <v>530</v>
      </c>
    </row>
    <row r="90" spans="1:23" ht="15.75" customHeight="1" x14ac:dyDescent="0.2">
      <c r="B90" s="18">
        <v>201411482</v>
      </c>
      <c r="C90" s="7"/>
      <c r="D90" s="7"/>
      <c r="E90" s="7"/>
      <c r="F90" s="7"/>
      <c r="G90" s="16" t="s">
        <v>529</v>
      </c>
      <c r="H90" s="7"/>
      <c r="I90" s="7"/>
      <c r="J90" s="7"/>
      <c r="K90" s="7"/>
      <c r="L90" s="7"/>
      <c r="M90" s="7">
        <v>1</v>
      </c>
      <c r="N90" s="17">
        <v>2</v>
      </c>
      <c r="O90" s="19" t="s">
        <v>530</v>
      </c>
    </row>
    <row r="91" spans="1:23" ht="15.75" customHeight="1" x14ac:dyDescent="0.2">
      <c r="B91" s="18">
        <v>201110032</v>
      </c>
      <c r="C91" s="7"/>
      <c r="D91" s="7"/>
      <c r="E91" s="7"/>
      <c r="F91" s="7"/>
      <c r="G91" s="16" t="s">
        <v>532</v>
      </c>
      <c r="H91" s="7"/>
      <c r="I91" s="7"/>
      <c r="J91" s="7"/>
      <c r="K91" s="7"/>
      <c r="L91" s="7"/>
      <c r="M91" s="7">
        <v>1</v>
      </c>
      <c r="N91" s="17">
        <v>3</v>
      </c>
      <c r="O91" s="19" t="s">
        <v>531</v>
      </c>
    </row>
  </sheetData>
  <autoFilter ref="A1:W87">
    <sortState ref="A2:W87">
      <sortCondition ref="A1:A87"/>
    </sortState>
  </autoFilter>
  <sortState ref="A2:W87">
    <sortCondition ref="K2:K87"/>
    <sortCondition ref="L2:L87"/>
    <sortCondition ref="M2:M87"/>
  </sortState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OutlineSymbols="0" topLeftCell="B1" workbookViewId="0">
      <selection activeCell="AA20" sqref="AA20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3</v>
      </c>
      <c r="B2" s="1">
        <f t="shared" ref="B2:B22" si="0">VALUE(CONCATENATE(2016,F2))</f>
        <v>201613466</v>
      </c>
      <c r="C2" s="1" t="s">
        <v>19</v>
      </c>
      <c r="D2" s="1" t="s">
        <v>34</v>
      </c>
      <c r="E2" s="1" t="s">
        <v>21</v>
      </c>
      <c r="F2" s="2">
        <v>13466</v>
      </c>
      <c r="G2" s="1" t="s">
        <v>35</v>
      </c>
      <c r="H2" s="2">
        <v>970222</v>
      </c>
      <c r="I2" s="2">
        <v>1</v>
      </c>
      <c r="J2" s="1" t="s">
        <v>36</v>
      </c>
      <c r="K2" s="4">
        <v>1</v>
      </c>
      <c r="L2" s="4">
        <v>1</v>
      </c>
      <c r="M2" s="3">
        <v>1</v>
      </c>
      <c r="N2" s="6">
        <v>1</v>
      </c>
      <c r="O2" s="2">
        <v>2016</v>
      </c>
      <c r="P2" s="2">
        <v>6.58</v>
      </c>
      <c r="Q2" s="2">
        <v>11</v>
      </c>
      <c r="R2" s="1"/>
      <c r="S2" s="2">
        <v>64</v>
      </c>
      <c r="T2" s="1" t="s">
        <v>37</v>
      </c>
      <c r="U2" s="1" t="s">
        <v>38</v>
      </c>
      <c r="V2" s="1" t="s">
        <v>39</v>
      </c>
      <c r="W2" s="1" t="s">
        <v>40</v>
      </c>
      <c r="Y2" s="21"/>
      <c r="Z2" s="20"/>
      <c r="AA2" s="20"/>
      <c r="AB2" s="20"/>
    </row>
    <row r="3" spans="1:28" ht="15.75" customHeight="1" x14ac:dyDescent="0.2">
      <c r="A3" s="2">
        <v>7</v>
      </c>
      <c r="B3" s="1">
        <f t="shared" si="0"/>
        <v>201611456</v>
      </c>
      <c r="C3" s="1" t="s">
        <v>19</v>
      </c>
      <c r="D3" s="1" t="s">
        <v>60</v>
      </c>
      <c r="E3" s="1" t="s">
        <v>21</v>
      </c>
      <c r="F3" s="2">
        <v>11456</v>
      </c>
      <c r="G3" s="1" t="s">
        <v>61</v>
      </c>
      <c r="H3" s="2">
        <v>970730</v>
      </c>
      <c r="I3" s="2">
        <v>1</v>
      </c>
      <c r="J3" s="1" t="s">
        <v>62</v>
      </c>
      <c r="K3" s="4">
        <v>1</v>
      </c>
      <c r="L3" s="4">
        <v>1</v>
      </c>
      <c r="M3" s="3">
        <v>1</v>
      </c>
      <c r="N3" s="6">
        <v>1</v>
      </c>
      <c r="O3" s="2">
        <v>2016</v>
      </c>
      <c r="P3" s="2">
        <v>5.22</v>
      </c>
      <c r="Q3" s="2">
        <v>0</v>
      </c>
      <c r="R3" s="1"/>
      <c r="S3" s="2">
        <v>83.33</v>
      </c>
      <c r="T3" s="1" t="s">
        <v>63</v>
      </c>
      <c r="U3" s="1" t="s">
        <v>64</v>
      </c>
      <c r="V3" s="1" t="s">
        <v>65</v>
      </c>
      <c r="W3" s="1" t="s">
        <v>66</v>
      </c>
    </row>
    <row r="4" spans="1:28" ht="15.75" customHeight="1" x14ac:dyDescent="0.2">
      <c r="A4" s="2">
        <v>12</v>
      </c>
      <c r="B4" s="1">
        <f t="shared" si="0"/>
        <v>201612929</v>
      </c>
      <c r="C4" s="1" t="s">
        <v>19</v>
      </c>
      <c r="D4" s="1" t="s">
        <v>60</v>
      </c>
      <c r="E4" s="1" t="s">
        <v>21</v>
      </c>
      <c r="F4" s="2">
        <v>12929</v>
      </c>
      <c r="G4" s="1" t="s">
        <v>91</v>
      </c>
      <c r="H4" s="2">
        <v>970813</v>
      </c>
      <c r="I4" s="2">
        <v>1</v>
      </c>
      <c r="J4" s="1" t="s">
        <v>92</v>
      </c>
      <c r="K4" s="4">
        <v>2</v>
      </c>
      <c r="L4" s="4">
        <v>1</v>
      </c>
      <c r="M4" s="3">
        <v>1</v>
      </c>
      <c r="N4" s="6">
        <v>1</v>
      </c>
      <c r="O4" s="2">
        <v>2016</v>
      </c>
      <c r="P4" s="2">
        <v>5.92</v>
      </c>
      <c r="Q4" s="2">
        <v>0</v>
      </c>
      <c r="R4" s="1"/>
      <c r="S4" s="2">
        <v>84</v>
      </c>
      <c r="T4" s="1" t="s">
        <v>93</v>
      </c>
      <c r="U4" s="1" t="s">
        <v>94</v>
      </c>
      <c r="V4" s="1" t="s">
        <v>95</v>
      </c>
      <c r="W4" s="1" t="s">
        <v>96</v>
      </c>
    </row>
    <row r="5" spans="1:28" ht="15.75" customHeight="1" x14ac:dyDescent="0.2">
      <c r="A5" s="2">
        <v>20</v>
      </c>
      <c r="B5" s="1">
        <f t="shared" si="0"/>
        <v>201622642</v>
      </c>
      <c r="C5" s="1" t="s">
        <v>19</v>
      </c>
      <c r="D5" s="1" t="s">
        <v>60</v>
      </c>
      <c r="E5" s="1" t="s">
        <v>21</v>
      </c>
      <c r="F5" s="2">
        <v>22642</v>
      </c>
      <c r="G5" s="1" t="s">
        <v>139</v>
      </c>
      <c r="H5" s="2">
        <v>970214</v>
      </c>
      <c r="I5" s="2">
        <v>1</v>
      </c>
      <c r="J5" s="1" t="s">
        <v>140</v>
      </c>
      <c r="K5" s="4">
        <v>1</v>
      </c>
      <c r="L5" s="4">
        <v>1</v>
      </c>
      <c r="M5" s="3">
        <v>1</v>
      </c>
      <c r="N5" s="6">
        <v>1</v>
      </c>
      <c r="O5" s="2">
        <v>2016</v>
      </c>
      <c r="P5" s="2">
        <v>6.43</v>
      </c>
      <c r="Q5" s="2">
        <v>13</v>
      </c>
      <c r="R5" s="1"/>
      <c r="S5" s="2">
        <v>47.67</v>
      </c>
      <c r="T5" s="1" t="s">
        <v>141</v>
      </c>
      <c r="U5" s="1" t="s">
        <v>142</v>
      </c>
      <c r="V5" s="1" t="s">
        <v>143</v>
      </c>
      <c r="W5" s="1" t="s">
        <v>144</v>
      </c>
    </row>
    <row r="6" spans="1:28" ht="15.75" customHeight="1" x14ac:dyDescent="0.2">
      <c r="A6" s="2">
        <v>24</v>
      </c>
      <c r="B6" s="1">
        <f t="shared" si="0"/>
        <v>201624151</v>
      </c>
      <c r="C6" s="1" t="s">
        <v>19</v>
      </c>
      <c r="D6" s="1" t="s">
        <v>60</v>
      </c>
      <c r="E6" s="1" t="s">
        <v>21</v>
      </c>
      <c r="F6" s="2">
        <v>24151</v>
      </c>
      <c r="G6" s="1" t="s">
        <v>162</v>
      </c>
      <c r="H6" s="2">
        <v>970614</v>
      </c>
      <c r="I6" s="2">
        <v>1</v>
      </c>
      <c r="J6" s="1" t="s">
        <v>163</v>
      </c>
      <c r="K6" s="4">
        <v>2</v>
      </c>
      <c r="L6" s="4">
        <v>1</v>
      </c>
      <c r="M6" s="3">
        <v>1</v>
      </c>
      <c r="N6" s="6">
        <v>1</v>
      </c>
      <c r="O6" s="2">
        <v>2016</v>
      </c>
      <c r="P6" s="2">
        <v>6.36</v>
      </c>
      <c r="Q6" s="2">
        <v>11</v>
      </c>
      <c r="R6" s="1"/>
      <c r="S6" s="2">
        <v>58</v>
      </c>
      <c r="T6" s="1" t="s">
        <v>164</v>
      </c>
      <c r="U6" s="1" t="s">
        <v>165</v>
      </c>
      <c r="V6" s="1" t="s">
        <v>166</v>
      </c>
      <c r="W6" s="1" t="s">
        <v>167</v>
      </c>
    </row>
    <row r="7" spans="1:28" ht="15.75" customHeight="1" x14ac:dyDescent="0.2">
      <c r="A7" s="2">
        <v>25</v>
      </c>
      <c r="B7" s="1">
        <f t="shared" si="0"/>
        <v>201624430</v>
      </c>
      <c r="C7" s="1" t="s">
        <v>19</v>
      </c>
      <c r="D7" s="1" t="s">
        <v>60</v>
      </c>
      <c r="E7" s="1" t="s">
        <v>21</v>
      </c>
      <c r="F7" s="2">
        <v>24430</v>
      </c>
      <c r="G7" s="1" t="s">
        <v>168</v>
      </c>
      <c r="H7" s="2">
        <v>980102</v>
      </c>
      <c r="I7" s="2">
        <v>1</v>
      </c>
      <c r="J7" s="1" t="s">
        <v>62</v>
      </c>
      <c r="K7" s="4">
        <v>1</v>
      </c>
      <c r="L7" s="4">
        <v>1</v>
      </c>
      <c r="M7" s="3">
        <v>1</v>
      </c>
      <c r="N7" s="6">
        <v>1</v>
      </c>
      <c r="O7" s="2">
        <v>2016</v>
      </c>
      <c r="P7" s="2">
        <v>5.0999999999999996</v>
      </c>
      <c r="Q7" s="2">
        <v>0</v>
      </c>
      <c r="R7" s="1"/>
      <c r="S7" s="2">
        <v>85</v>
      </c>
      <c r="T7" s="1" t="s">
        <v>169</v>
      </c>
      <c r="U7" s="1" t="s">
        <v>170</v>
      </c>
      <c r="V7" s="1" t="s">
        <v>171</v>
      </c>
      <c r="W7" s="1" t="s">
        <v>172</v>
      </c>
    </row>
    <row r="8" spans="1:28" ht="15.75" customHeight="1" x14ac:dyDescent="0.2">
      <c r="A8" s="2">
        <v>26</v>
      </c>
      <c r="B8" s="1">
        <f t="shared" si="0"/>
        <v>201624516</v>
      </c>
      <c r="C8" s="1" t="s">
        <v>19</v>
      </c>
      <c r="D8" s="1" t="s">
        <v>60</v>
      </c>
      <c r="E8" s="1" t="s">
        <v>21</v>
      </c>
      <c r="F8" s="2">
        <v>24516</v>
      </c>
      <c r="G8" s="1" t="s">
        <v>173</v>
      </c>
      <c r="H8" s="2">
        <v>970213</v>
      </c>
      <c r="I8" s="2">
        <v>2</v>
      </c>
      <c r="J8" s="1" t="s">
        <v>174</v>
      </c>
      <c r="K8" s="4">
        <v>2</v>
      </c>
      <c r="L8" s="4">
        <v>1</v>
      </c>
      <c r="M8" s="3">
        <v>2</v>
      </c>
      <c r="N8" s="6">
        <v>1</v>
      </c>
      <c r="O8" s="2">
        <v>2016</v>
      </c>
      <c r="P8" s="2">
        <v>6.48</v>
      </c>
      <c r="Q8" s="2">
        <v>0</v>
      </c>
      <c r="R8" s="1"/>
      <c r="S8" s="2">
        <v>79.67</v>
      </c>
      <c r="T8" s="1" t="s">
        <v>175</v>
      </c>
      <c r="U8" s="1" t="s">
        <v>176</v>
      </c>
      <c r="V8" s="1" t="s">
        <v>177</v>
      </c>
      <c r="W8" s="1" t="s">
        <v>178</v>
      </c>
    </row>
    <row r="9" spans="1:28" ht="15.75" customHeight="1" x14ac:dyDescent="0.2">
      <c r="A9" s="2">
        <v>27</v>
      </c>
      <c r="B9" s="1">
        <f t="shared" si="0"/>
        <v>201624555</v>
      </c>
      <c r="C9" s="1" t="s">
        <v>19</v>
      </c>
      <c r="D9" s="1" t="s">
        <v>60</v>
      </c>
      <c r="E9" s="1" t="s">
        <v>21</v>
      </c>
      <c r="F9" s="2">
        <v>24555</v>
      </c>
      <c r="G9" s="1" t="s">
        <v>179</v>
      </c>
      <c r="H9" s="2">
        <v>971225</v>
      </c>
      <c r="I9" s="2">
        <v>1</v>
      </c>
      <c r="J9" s="1" t="s">
        <v>180</v>
      </c>
      <c r="K9" s="4">
        <v>2</v>
      </c>
      <c r="L9" s="4">
        <v>1</v>
      </c>
      <c r="M9" s="3">
        <v>1</v>
      </c>
      <c r="N9" s="6">
        <v>1</v>
      </c>
      <c r="O9" s="2">
        <v>2016</v>
      </c>
      <c r="P9" s="2">
        <v>5.17</v>
      </c>
      <c r="Q9" s="2">
        <v>0</v>
      </c>
      <c r="R9" s="1"/>
      <c r="S9" s="2">
        <v>84.33</v>
      </c>
      <c r="T9" s="1" t="s">
        <v>181</v>
      </c>
      <c r="U9" s="1" t="s">
        <v>182</v>
      </c>
      <c r="V9" s="1" t="s">
        <v>183</v>
      </c>
      <c r="W9" s="1" t="s">
        <v>184</v>
      </c>
    </row>
    <row r="10" spans="1:28" ht="15.75" customHeight="1" x14ac:dyDescent="0.2">
      <c r="A10" s="2">
        <v>30</v>
      </c>
      <c r="B10" s="1">
        <f t="shared" si="0"/>
        <v>201610549</v>
      </c>
      <c r="C10" s="1" t="s">
        <v>19</v>
      </c>
      <c r="D10" s="1" t="s">
        <v>197</v>
      </c>
      <c r="E10" s="1" t="s">
        <v>21</v>
      </c>
      <c r="F10" s="2">
        <v>10549</v>
      </c>
      <c r="G10" s="1" t="s">
        <v>198</v>
      </c>
      <c r="H10" s="2">
        <v>970613</v>
      </c>
      <c r="I10" s="2">
        <v>2</v>
      </c>
      <c r="J10" s="1" t="s">
        <v>199</v>
      </c>
      <c r="K10" s="4">
        <v>1</v>
      </c>
      <c r="L10" s="4">
        <v>2</v>
      </c>
      <c r="M10" s="3">
        <v>2</v>
      </c>
      <c r="N10" s="6">
        <v>1</v>
      </c>
      <c r="O10" s="2">
        <v>2016</v>
      </c>
      <c r="P10" s="2">
        <v>3</v>
      </c>
      <c r="Q10" s="2">
        <v>0</v>
      </c>
      <c r="R10" s="1"/>
      <c r="S10" s="2">
        <v>90.67</v>
      </c>
      <c r="T10" s="1" t="s">
        <v>200</v>
      </c>
      <c r="U10" s="1" t="s">
        <v>201</v>
      </c>
      <c r="V10" s="1" t="s">
        <v>202</v>
      </c>
      <c r="W10" s="1" t="s">
        <v>203</v>
      </c>
    </row>
    <row r="11" spans="1:28" ht="15.75" customHeight="1" x14ac:dyDescent="0.2">
      <c r="A11" s="2">
        <v>33</v>
      </c>
      <c r="B11" s="1">
        <f t="shared" si="0"/>
        <v>201611332</v>
      </c>
      <c r="C11" s="1" t="s">
        <v>19</v>
      </c>
      <c r="D11" s="1" t="s">
        <v>197</v>
      </c>
      <c r="E11" s="1" t="s">
        <v>21</v>
      </c>
      <c r="F11" s="2">
        <v>11332</v>
      </c>
      <c r="G11" s="1" t="s">
        <v>216</v>
      </c>
      <c r="H11" s="2">
        <v>980105</v>
      </c>
      <c r="I11" s="2">
        <v>1</v>
      </c>
      <c r="J11" s="1" t="s">
        <v>217</v>
      </c>
      <c r="K11" s="4">
        <v>1</v>
      </c>
      <c r="L11" s="4">
        <v>2</v>
      </c>
      <c r="M11" s="3">
        <v>1</v>
      </c>
      <c r="N11" s="6">
        <v>1</v>
      </c>
      <c r="O11" s="2">
        <v>2016</v>
      </c>
      <c r="P11" s="2">
        <v>3.53</v>
      </c>
      <c r="Q11" s="2">
        <v>0</v>
      </c>
      <c r="R11" s="1"/>
      <c r="S11" s="2">
        <v>83.67</v>
      </c>
      <c r="T11" s="1" t="s">
        <v>218</v>
      </c>
      <c r="U11" s="1" t="s">
        <v>219</v>
      </c>
      <c r="V11" s="1" t="s">
        <v>220</v>
      </c>
      <c r="W11" s="1" t="s">
        <v>221</v>
      </c>
    </row>
    <row r="12" spans="1:28" ht="15.75" customHeight="1" x14ac:dyDescent="0.2">
      <c r="A12" s="2">
        <v>35</v>
      </c>
      <c r="B12" s="1">
        <f t="shared" si="0"/>
        <v>201612933</v>
      </c>
      <c r="C12" s="1" t="s">
        <v>19</v>
      </c>
      <c r="D12" s="1" t="s">
        <v>197</v>
      </c>
      <c r="E12" s="1" t="s">
        <v>21</v>
      </c>
      <c r="F12" s="2">
        <v>12933</v>
      </c>
      <c r="G12" s="1" t="s">
        <v>228</v>
      </c>
      <c r="H12" s="2">
        <v>970810</v>
      </c>
      <c r="I12" s="2">
        <v>2</v>
      </c>
      <c r="J12" s="1" t="s">
        <v>229</v>
      </c>
      <c r="K12" s="4">
        <v>2</v>
      </c>
      <c r="L12" s="4">
        <v>2</v>
      </c>
      <c r="M12" s="3">
        <v>2</v>
      </c>
      <c r="N12" s="6">
        <v>1</v>
      </c>
      <c r="O12" s="2">
        <v>2016</v>
      </c>
      <c r="P12" s="2">
        <v>1.4</v>
      </c>
      <c r="Q12" s="2">
        <v>0</v>
      </c>
      <c r="R12" s="1"/>
      <c r="S12" s="2">
        <v>94.33</v>
      </c>
      <c r="T12" s="1" t="s">
        <v>230</v>
      </c>
      <c r="U12" s="1" t="s">
        <v>231</v>
      </c>
      <c r="V12" s="1" t="s">
        <v>232</v>
      </c>
      <c r="W12" s="1" t="s">
        <v>233</v>
      </c>
    </row>
    <row r="13" spans="1:28" ht="15.75" customHeight="1" x14ac:dyDescent="0.2">
      <c r="A13" s="2">
        <v>37</v>
      </c>
      <c r="B13" s="1">
        <f t="shared" si="0"/>
        <v>201613314</v>
      </c>
      <c r="C13" s="1" t="s">
        <v>19</v>
      </c>
      <c r="D13" s="1" t="s">
        <v>197</v>
      </c>
      <c r="E13" s="1" t="s">
        <v>21</v>
      </c>
      <c r="F13" s="2">
        <v>13314</v>
      </c>
      <c r="G13" s="1" t="s">
        <v>239</v>
      </c>
      <c r="H13" s="2">
        <v>970210</v>
      </c>
      <c r="I13" s="2">
        <v>2</v>
      </c>
      <c r="J13" s="1" t="s">
        <v>43</v>
      </c>
      <c r="K13" s="4">
        <v>1</v>
      </c>
      <c r="L13" s="4">
        <v>2</v>
      </c>
      <c r="M13" s="3">
        <v>2</v>
      </c>
      <c r="N13" s="6">
        <v>1</v>
      </c>
      <c r="O13" s="2">
        <v>2016</v>
      </c>
      <c r="P13" s="2">
        <v>2.5299999999999998</v>
      </c>
      <c r="Q13" s="2">
        <v>0</v>
      </c>
      <c r="R13" s="1"/>
      <c r="S13" s="2">
        <v>91.67</v>
      </c>
      <c r="T13" s="1" t="s">
        <v>240</v>
      </c>
      <c r="U13" s="1" t="s">
        <v>241</v>
      </c>
      <c r="V13" s="1" t="s">
        <v>242</v>
      </c>
      <c r="W13" s="1" t="s">
        <v>243</v>
      </c>
    </row>
    <row r="14" spans="1:28" ht="15.75" customHeight="1" x14ac:dyDescent="0.2">
      <c r="A14" s="2">
        <v>38</v>
      </c>
      <c r="B14" s="1">
        <f t="shared" si="0"/>
        <v>201613906</v>
      </c>
      <c r="C14" s="1" t="s">
        <v>19</v>
      </c>
      <c r="D14" s="1" t="s">
        <v>197</v>
      </c>
      <c r="E14" s="1" t="s">
        <v>21</v>
      </c>
      <c r="F14" s="2">
        <v>13906</v>
      </c>
      <c r="G14" s="1" t="s">
        <v>244</v>
      </c>
      <c r="H14" s="2">
        <v>961011</v>
      </c>
      <c r="I14" s="2">
        <v>2</v>
      </c>
      <c r="J14" s="1" t="s">
        <v>245</v>
      </c>
      <c r="K14" s="4">
        <v>1</v>
      </c>
      <c r="L14" s="4">
        <v>2</v>
      </c>
      <c r="M14" s="3">
        <v>2</v>
      </c>
      <c r="N14" s="6">
        <v>1</v>
      </c>
      <c r="O14" s="2">
        <v>2015</v>
      </c>
      <c r="P14" s="2">
        <v>4.05</v>
      </c>
      <c r="Q14" s="2">
        <v>0</v>
      </c>
      <c r="R14" s="1"/>
      <c r="S14" s="2">
        <v>85</v>
      </c>
      <c r="T14" s="1" t="s">
        <v>246</v>
      </c>
      <c r="U14" s="1" t="s">
        <v>247</v>
      </c>
      <c r="V14" s="1" t="s">
        <v>248</v>
      </c>
      <c r="W14" s="1" t="s">
        <v>249</v>
      </c>
    </row>
    <row r="15" spans="1:28" ht="15.75" customHeight="1" x14ac:dyDescent="0.2">
      <c r="A15" s="2">
        <v>45</v>
      </c>
      <c r="B15" s="1">
        <f t="shared" si="0"/>
        <v>201615423</v>
      </c>
      <c r="C15" s="1" t="s">
        <v>19</v>
      </c>
      <c r="D15" s="1" t="s">
        <v>197</v>
      </c>
      <c r="E15" s="1" t="s">
        <v>21</v>
      </c>
      <c r="F15" s="2">
        <v>15423</v>
      </c>
      <c r="G15" s="1" t="s">
        <v>282</v>
      </c>
      <c r="H15" s="2">
        <v>970517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1</v>
      </c>
      <c r="O15" s="2">
        <v>2016</v>
      </c>
      <c r="P15" s="2">
        <v>4.13</v>
      </c>
      <c r="Q15" s="2">
        <v>0</v>
      </c>
      <c r="R15" s="1"/>
      <c r="S15" s="2">
        <v>83</v>
      </c>
      <c r="T15" s="1" t="s">
        <v>283</v>
      </c>
      <c r="U15" s="1" t="s">
        <v>284</v>
      </c>
      <c r="V15" s="1" t="s">
        <v>285</v>
      </c>
      <c r="W15" s="1" t="s">
        <v>286</v>
      </c>
    </row>
    <row r="16" spans="1:28" ht="15.75" customHeight="1" x14ac:dyDescent="0.2">
      <c r="A16" s="2">
        <v>46</v>
      </c>
      <c r="B16" s="1">
        <f t="shared" si="0"/>
        <v>201615494</v>
      </c>
      <c r="C16" s="1" t="s">
        <v>19</v>
      </c>
      <c r="D16" s="1" t="s">
        <v>197</v>
      </c>
      <c r="E16" s="1" t="s">
        <v>21</v>
      </c>
      <c r="F16" s="2">
        <v>15494</v>
      </c>
      <c r="G16" s="1" t="s">
        <v>287</v>
      </c>
      <c r="H16" s="2">
        <v>960705</v>
      </c>
      <c r="I16" s="2">
        <v>2</v>
      </c>
      <c r="J16" s="1" t="s">
        <v>288</v>
      </c>
      <c r="K16" s="4">
        <v>1</v>
      </c>
      <c r="L16" s="4">
        <v>2</v>
      </c>
      <c r="M16" s="3">
        <v>2</v>
      </c>
      <c r="N16" s="6">
        <v>1</v>
      </c>
      <c r="O16" s="2">
        <v>2015</v>
      </c>
      <c r="P16" s="2">
        <v>2.52</v>
      </c>
      <c r="Q16" s="2">
        <v>0</v>
      </c>
      <c r="R16" s="1"/>
      <c r="S16" s="2">
        <v>91.33</v>
      </c>
      <c r="T16" s="1" t="s">
        <v>289</v>
      </c>
      <c r="U16" s="1" t="s">
        <v>290</v>
      </c>
      <c r="V16" s="1" t="s">
        <v>291</v>
      </c>
      <c r="W16" s="1" t="s">
        <v>292</v>
      </c>
    </row>
    <row r="17" spans="1:23" ht="15.75" customHeight="1" x14ac:dyDescent="0.2">
      <c r="A17" s="2">
        <v>52</v>
      </c>
      <c r="B17" s="1">
        <f t="shared" si="0"/>
        <v>201622519</v>
      </c>
      <c r="C17" s="1" t="s">
        <v>19</v>
      </c>
      <c r="D17" s="1" t="s">
        <v>197</v>
      </c>
      <c r="E17" s="1" t="s">
        <v>21</v>
      </c>
      <c r="F17" s="2">
        <v>22519</v>
      </c>
      <c r="G17" s="1" t="s">
        <v>322</v>
      </c>
      <c r="H17" s="2">
        <v>980223</v>
      </c>
      <c r="I17" s="2">
        <v>2</v>
      </c>
      <c r="J17" s="1" t="s">
        <v>245</v>
      </c>
      <c r="K17" s="4">
        <v>1</v>
      </c>
      <c r="L17" s="4">
        <v>2</v>
      </c>
      <c r="M17" s="3">
        <v>2</v>
      </c>
      <c r="N17" s="6">
        <v>1</v>
      </c>
      <c r="O17" s="2">
        <v>2016</v>
      </c>
      <c r="P17" s="2">
        <v>3.39</v>
      </c>
      <c r="Q17" s="2">
        <v>0</v>
      </c>
      <c r="R17" s="1"/>
      <c r="S17" s="2">
        <v>87.67</v>
      </c>
      <c r="T17" s="1" t="s">
        <v>323</v>
      </c>
      <c r="U17" s="1" t="s">
        <v>324</v>
      </c>
      <c r="V17" s="1" t="s">
        <v>325</v>
      </c>
      <c r="W17" s="1" t="s">
        <v>326</v>
      </c>
    </row>
    <row r="18" spans="1:23" ht="15.75" customHeight="1" x14ac:dyDescent="0.2">
      <c r="A18" s="2">
        <v>53</v>
      </c>
      <c r="B18" s="1">
        <f t="shared" si="0"/>
        <v>201622638</v>
      </c>
      <c r="C18" s="1" t="s">
        <v>19</v>
      </c>
      <c r="D18" s="1" t="s">
        <v>197</v>
      </c>
      <c r="E18" s="1" t="s">
        <v>21</v>
      </c>
      <c r="F18" s="2">
        <v>22638</v>
      </c>
      <c r="G18" s="1" t="s">
        <v>327</v>
      </c>
      <c r="H18" s="2">
        <v>971107</v>
      </c>
      <c r="I18" s="2">
        <v>2</v>
      </c>
      <c r="J18" s="1" t="s">
        <v>217</v>
      </c>
      <c r="K18" s="4">
        <v>1</v>
      </c>
      <c r="L18" s="4">
        <v>2</v>
      </c>
      <c r="M18" s="3">
        <v>2</v>
      </c>
      <c r="N18" s="6">
        <v>1</v>
      </c>
      <c r="O18" s="2">
        <v>2016</v>
      </c>
      <c r="P18" s="2">
        <v>2.65</v>
      </c>
      <c r="Q18" s="2">
        <v>0</v>
      </c>
      <c r="R18" s="1"/>
      <c r="S18" s="2">
        <v>90</v>
      </c>
      <c r="T18" s="1" t="s">
        <v>328</v>
      </c>
      <c r="U18" s="1" t="s">
        <v>329</v>
      </c>
      <c r="V18" s="1" t="s">
        <v>242</v>
      </c>
      <c r="W18" s="1" t="s">
        <v>330</v>
      </c>
    </row>
    <row r="19" spans="1:23" ht="15.75" customHeight="1" x14ac:dyDescent="0.2">
      <c r="A19" s="2">
        <v>54</v>
      </c>
      <c r="B19" s="1">
        <f t="shared" si="0"/>
        <v>201623184</v>
      </c>
      <c r="C19" s="1" t="s">
        <v>19</v>
      </c>
      <c r="D19" s="1" t="s">
        <v>197</v>
      </c>
      <c r="E19" s="1" t="s">
        <v>21</v>
      </c>
      <c r="F19" s="2">
        <v>23184</v>
      </c>
      <c r="G19" s="1" t="s">
        <v>331</v>
      </c>
      <c r="H19" s="2">
        <v>980109</v>
      </c>
      <c r="I19" s="2">
        <v>2</v>
      </c>
      <c r="J19" s="1" t="s">
        <v>199</v>
      </c>
      <c r="K19" s="4">
        <v>1</v>
      </c>
      <c r="L19" s="4">
        <v>2</v>
      </c>
      <c r="M19" s="3">
        <v>2</v>
      </c>
      <c r="N19" s="6">
        <v>1</v>
      </c>
      <c r="O19" s="2">
        <v>2016</v>
      </c>
      <c r="P19" s="2">
        <v>5.8</v>
      </c>
      <c r="Q19" s="2">
        <v>0</v>
      </c>
      <c r="R19" s="1"/>
      <c r="S19" s="2">
        <v>84</v>
      </c>
      <c r="T19" s="1" t="s">
        <v>332</v>
      </c>
      <c r="U19" s="1" t="s">
        <v>333</v>
      </c>
      <c r="V19" s="1" t="s">
        <v>334</v>
      </c>
      <c r="W19" s="1" t="s">
        <v>335</v>
      </c>
    </row>
    <row r="20" spans="1:23" ht="15.75" customHeight="1" x14ac:dyDescent="0.2">
      <c r="A20" s="2">
        <v>59</v>
      </c>
      <c r="B20" s="1">
        <f t="shared" si="0"/>
        <v>201625731</v>
      </c>
      <c r="C20" s="1" t="s">
        <v>19</v>
      </c>
      <c r="D20" s="1" t="s">
        <v>197</v>
      </c>
      <c r="E20" s="1" t="s">
        <v>21</v>
      </c>
      <c r="F20" s="2">
        <v>25731</v>
      </c>
      <c r="G20" s="1" t="s">
        <v>357</v>
      </c>
      <c r="H20" s="2">
        <v>970915</v>
      </c>
      <c r="I20" s="2">
        <v>1</v>
      </c>
      <c r="J20" s="1" t="s">
        <v>217</v>
      </c>
      <c r="K20" s="4">
        <v>1</v>
      </c>
      <c r="L20" s="4">
        <v>2</v>
      </c>
      <c r="M20" s="3">
        <v>1</v>
      </c>
      <c r="N20" s="6">
        <v>1</v>
      </c>
      <c r="O20" s="2">
        <v>2016</v>
      </c>
      <c r="P20" s="2">
        <v>5.07</v>
      </c>
      <c r="Q20" s="2">
        <v>1</v>
      </c>
      <c r="R20" s="1"/>
      <c r="S20" s="2">
        <v>81.33</v>
      </c>
      <c r="T20" s="1" t="s">
        <v>358</v>
      </c>
      <c r="U20" s="1" t="s">
        <v>359</v>
      </c>
      <c r="V20" s="1" t="s">
        <v>360</v>
      </c>
      <c r="W20" s="1" t="s">
        <v>361</v>
      </c>
    </row>
    <row r="21" spans="1:23" ht="15.75" customHeight="1" x14ac:dyDescent="0.2">
      <c r="A21" s="2">
        <v>60</v>
      </c>
      <c r="B21" s="1">
        <f t="shared" si="0"/>
        <v>201625848</v>
      </c>
      <c r="C21" s="1" t="s">
        <v>19</v>
      </c>
      <c r="D21" s="1" t="s">
        <v>197</v>
      </c>
      <c r="E21" s="1" t="s">
        <v>21</v>
      </c>
      <c r="F21" s="2">
        <v>25848</v>
      </c>
      <c r="G21" s="1" t="s">
        <v>362</v>
      </c>
      <c r="H21" s="2">
        <v>980209</v>
      </c>
      <c r="I21" s="2">
        <v>2</v>
      </c>
      <c r="J21" s="1" t="s">
        <v>245</v>
      </c>
      <c r="K21" s="4">
        <v>1</v>
      </c>
      <c r="L21" s="4">
        <v>2</v>
      </c>
      <c r="M21" s="3">
        <v>2</v>
      </c>
      <c r="N21" s="6">
        <v>1</v>
      </c>
      <c r="O21" s="2">
        <v>2016</v>
      </c>
      <c r="P21" s="2">
        <v>3.84</v>
      </c>
      <c r="Q21" s="2">
        <v>0</v>
      </c>
      <c r="R21" s="1"/>
      <c r="S21" s="2">
        <v>85.33</v>
      </c>
      <c r="T21" s="1" t="s">
        <v>363</v>
      </c>
      <c r="U21" s="1" t="s">
        <v>364</v>
      </c>
      <c r="V21" s="1" t="s">
        <v>365</v>
      </c>
      <c r="W21" s="1" t="s">
        <v>366</v>
      </c>
    </row>
    <row r="22" spans="1:23" ht="15.75" customHeight="1" x14ac:dyDescent="0.2">
      <c r="A22" s="2">
        <v>61</v>
      </c>
      <c r="B22" s="1">
        <f t="shared" si="0"/>
        <v>201610453</v>
      </c>
      <c r="C22" s="1" t="s">
        <v>19</v>
      </c>
      <c r="D22" s="1" t="s">
        <v>367</v>
      </c>
      <c r="E22" s="1" t="s">
        <v>21</v>
      </c>
      <c r="F22" s="2">
        <v>10453</v>
      </c>
      <c r="G22" s="1" t="s">
        <v>368</v>
      </c>
      <c r="H22" s="2">
        <v>950329</v>
      </c>
      <c r="I22" s="2">
        <v>2</v>
      </c>
      <c r="J22" s="1" t="s">
        <v>369</v>
      </c>
      <c r="K22" s="4">
        <v>1</v>
      </c>
      <c r="L22" s="4">
        <v>2</v>
      </c>
      <c r="M22" s="3">
        <v>2</v>
      </c>
      <c r="N22" s="6">
        <v>1</v>
      </c>
      <c r="O22" s="2">
        <v>2014</v>
      </c>
      <c r="P22" s="2">
        <v>5</v>
      </c>
      <c r="Q22" s="2">
        <v>0</v>
      </c>
      <c r="R22" s="1"/>
      <c r="S22" s="2">
        <v>78.67</v>
      </c>
      <c r="T22" s="1" t="s">
        <v>370</v>
      </c>
      <c r="U22" s="1" t="s">
        <v>201</v>
      </c>
      <c r="V22" s="1" t="s">
        <v>371</v>
      </c>
      <c r="W22" s="1" t="s">
        <v>372</v>
      </c>
    </row>
    <row r="23" spans="1:23" ht="15.75" customHeight="1" x14ac:dyDescent="0.2">
      <c r="A23" s="2">
        <v>66</v>
      </c>
      <c r="B23" s="1">
        <f t="shared" ref="B23:B29" si="1">VALUE(CONCATENATE(2016,F23))</f>
        <v>201635823</v>
      </c>
      <c r="C23" s="1" t="s">
        <v>388</v>
      </c>
      <c r="D23" s="1" t="s">
        <v>60</v>
      </c>
      <c r="E23" s="1" t="s">
        <v>21</v>
      </c>
      <c r="F23" s="2">
        <v>35823</v>
      </c>
      <c r="G23" s="1" t="s">
        <v>395</v>
      </c>
      <c r="H23" s="2">
        <v>970512</v>
      </c>
      <c r="I23" s="2">
        <v>2</v>
      </c>
      <c r="J23" s="1" t="s">
        <v>396</v>
      </c>
      <c r="K23" s="4">
        <v>2</v>
      </c>
      <c r="L23" s="4">
        <v>1</v>
      </c>
      <c r="M23" s="3">
        <v>2</v>
      </c>
      <c r="N23" s="6">
        <v>1</v>
      </c>
      <c r="O23" s="2">
        <v>2016</v>
      </c>
      <c r="P23" s="2">
        <v>5.41</v>
      </c>
      <c r="Q23" s="2">
        <v>0</v>
      </c>
      <c r="R23" s="1"/>
      <c r="S23" s="2">
        <v>76.33</v>
      </c>
      <c r="T23" s="1" t="s">
        <v>397</v>
      </c>
      <c r="U23" s="1" t="s">
        <v>398</v>
      </c>
      <c r="V23" s="1" t="s">
        <v>399</v>
      </c>
      <c r="W23" s="1" t="s">
        <v>400</v>
      </c>
    </row>
    <row r="24" spans="1:23" ht="15.75" customHeight="1" x14ac:dyDescent="0.2">
      <c r="A24" s="2">
        <v>68</v>
      </c>
      <c r="B24" s="1">
        <f t="shared" si="1"/>
        <v>201636324</v>
      </c>
      <c r="C24" s="1" t="s">
        <v>388</v>
      </c>
      <c r="D24" s="1" t="s">
        <v>60</v>
      </c>
      <c r="E24" s="1" t="s">
        <v>21</v>
      </c>
      <c r="F24" s="2">
        <v>36324</v>
      </c>
      <c r="G24" s="1" t="s">
        <v>407</v>
      </c>
      <c r="H24" s="2">
        <v>970405</v>
      </c>
      <c r="I24" s="2">
        <v>2</v>
      </c>
      <c r="J24" s="1" t="s">
        <v>408</v>
      </c>
      <c r="K24" s="4">
        <v>1</v>
      </c>
      <c r="L24" s="4">
        <v>1</v>
      </c>
      <c r="M24" s="3">
        <v>2</v>
      </c>
      <c r="N24" s="6">
        <v>1</v>
      </c>
      <c r="O24" s="2">
        <v>2016</v>
      </c>
      <c r="P24" s="2">
        <v>4.84</v>
      </c>
      <c r="Q24" s="2">
        <v>0</v>
      </c>
      <c r="R24" s="1"/>
      <c r="S24" s="2">
        <v>87.67</v>
      </c>
      <c r="T24" s="1" t="s">
        <v>409</v>
      </c>
      <c r="U24" s="1" t="s">
        <v>410</v>
      </c>
      <c r="V24" s="1" t="s">
        <v>411</v>
      </c>
      <c r="W24" s="1" t="s">
        <v>412</v>
      </c>
    </row>
    <row r="25" spans="1:23" ht="15.75" customHeight="1" x14ac:dyDescent="0.2">
      <c r="A25" s="2">
        <v>69</v>
      </c>
      <c r="B25" s="1">
        <f t="shared" si="1"/>
        <v>201636621</v>
      </c>
      <c r="C25" s="1" t="s">
        <v>388</v>
      </c>
      <c r="D25" s="1" t="s">
        <v>60</v>
      </c>
      <c r="E25" s="1" t="s">
        <v>21</v>
      </c>
      <c r="F25" s="2">
        <v>36621</v>
      </c>
      <c r="G25" s="1" t="s">
        <v>413</v>
      </c>
      <c r="H25" s="2">
        <v>950118</v>
      </c>
      <c r="I25" s="2">
        <v>2</v>
      </c>
      <c r="J25" s="1" t="s">
        <v>414</v>
      </c>
      <c r="K25" s="4">
        <v>1</v>
      </c>
      <c r="L25" s="4">
        <v>1</v>
      </c>
      <c r="M25" s="3">
        <v>2</v>
      </c>
      <c r="N25" s="6">
        <v>1</v>
      </c>
      <c r="O25" s="2">
        <v>2013</v>
      </c>
      <c r="P25" s="2">
        <v>4.1399999999999997</v>
      </c>
      <c r="Q25" s="2">
        <v>0</v>
      </c>
      <c r="R25" s="1"/>
      <c r="S25" s="2">
        <v>85</v>
      </c>
      <c r="T25" s="1" t="s">
        <v>415</v>
      </c>
      <c r="U25" s="1" t="s">
        <v>416</v>
      </c>
      <c r="V25" s="1" t="s">
        <v>417</v>
      </c>
      <c r="W25" s="1" t="s">
        <v>418</v>
      </c>
    </row>
    <row r="26" spans="1:23" ht="15.75" customHeight="1" x14ac:dyDescent="0.2">
      <c r="A26" s="2">
        <v>76</v>
      </c>
      <c r="B26" s="1">
        <f t="shared" si="1"/>
        <v>201630029</v>
      </c>
      <c r="C26" s="1" t="s">
        <v>388</v>
      </c>
      <c r="D26" s="1" t="s">
        <v>367</v>
      </c>
      <c r="E26" s="1" t="s">
        <v>21</v>
      </c>
      <c r="F26" s="2">
        <v>30029</v>
      </c>
      <c r="G26" s="1" t="s">
        <v>453</v>
      </c>
      <c r="H26" s="2">
        <v>960511</v>
      </c>
      <c r="I26" s="2">
        <v>2</v>
      </c>
      <c r="J26" s="1" t="s">
        <v>369</v>
      </c>
      <c r="K26" s="4">
        <v>1</v>
      </c>
      <c r="L26" s="4">
        <v>2</v>
      </c>
      <c r="M26" s="3">
        <v>2</v>
      </c>
      <c r="N26" s="6">
        <v>1</v>
      </c>
      <c r="O26" s="2">
        <v>2015</v>
      </c>
      <c r="P26" s="2">
        <v>6</v>
      </c>
      <c r="Q26" s="2">
        <v>0</v>
      </c>
      <c r="R26" s="1"/>
      <c r="S26" s="2">
        <v>76.33</v>
      </c>
      <c r="T26" s="1" t="s">
        <v>454</v>
      </c>
      <c r="U26" s="1" t="s">
        <v>455</v>
      </c>
      <c r="V26" s="1" t="s">
        <v>456</v>
      </c>
      <c r="W26" s="1" t="s">
        <v>457</v>
      </c>
    </row>
    <row r="27" spans="1:23" ht="15.75" customHeight="1" x14ac:dyDescent="0.2">
      <c r="A27" s="2">
        <v>77</v>
      </c>
      <c r="B27" s="1">
        <f t="shared" si="1"/>
        <v>201640026</v>
      </c>
      <c r="C27" s="1" t="s">
        <v>458</v>
      </c>
      <c r="D27" s="1" t="s">
        <v>459</v>
      </c>
      <c r="E27" s="1" t="s">
        <v>21</v>
      </c>
      <c r="F27" s="2">
        <v>40026</v>
      </c>
      <c r="G27" s="1" t="s">
        <v>460</v>
      </c>
      <c r="H27" s="2">
        <v>961219</v>
      </c>
      <c r="I27" s="2">
        <v>2</v>
      </c>
      <c r="J27" s="1" t="s">
        <v>311</v>
      </c>
      <c r="K27" s="5">
        <v>1</v>
      </c>
      <c r="L27" s="5">
        <v>2</v>
      </c>
      <c r="M27" s="3">
        <v>2</v>
      </c>
      <c r="N27" s="6">
        <v>1</v>
      </c>
      <c r="O27" s="2">
        <v>2015</v>
      </c>
      <c r="P27" s="2">
        <v>3.81</v>
      </c>
      <c r="Q27" s="2">
        <v>6</v>
      </c>
      <c r="R27" s="2">
        <v>27.75</v>
      </c>
      <c r="S27" s="2">
        <v>27.75</v>
      </c>
      <c r="T27" s="1" t="s">
        <v>461</v>
      </c>
      <c r="U27" s="1" t="s">
        <v>462</v>
      </c>
      <c r="V27" s="1" t="s">
        <v>463</v>
      </c>
      <c r="W27" s="1" t="s">
        <v>464</v>
      </c>
    </row>
    <row r="28" spans="1:23" ht="15.75" customHeight="1" x14ac:dyDescent="0.2">
      <c r="A28" s="2">
        <v>78</v>
      </c>
      <c r="B28" s="1">
        <f t="shared" si="1"/>
        <v>201640643</v>
      </c>
      <c r="C28" s="1" t="s">
        <v>458</v>
      </c>
      <c r="D28" s="1" t="s">
        <v>459</v>
      </c>
      <c r="E28" s="1" t="s">
        <v>21</v>
      </c>
      <c r="F28" s="2">
        <v>40643</v>
      </c>
      <c r="G28" s="1" t="s">
        <v>465</v>
      </c>
      <c r="H28" s="2">
        <v>970904</v>
      </c>
      <c r="I28" s="2">
        <v>2</v>
      </c>
      <c r="J28" s="1" t="s">
        <v>466</v>
      </c>
      <c r="K28" s="5">
        <v>1</v>
      </c>
      <c r="L28" s="5">
        <v>1</v>
      </c>
      <c r="M28" s="3">
        <v>2</v>
      </c>
      <c r="N28" s="6">
        <v>1</v>
      </c>
      <c r="O28" s="2">
        <v>2016</v>
      </c>
      <c r="P28" s="2">
        <v>6.65</v>
      </c>
      <c r="Q28" s="2">
        <v>0</v>
      </c>
      <c r="R28" s="2">
        <v>31</v>
      </c>
      <c r="S28" s="2">
        <v>31</v>
      </c>
      <c r="T28" s="1" t="s">
        <v>467</v>
      </c>
      <c r="U28" s="1" t="s">
        <v>468</v>
      </c>
      <c r="V28" s="1" t="s">
        <v>77</v>
      </c>
      <c r="W28" s="1" t="s">
        <v>469</v>
      </c>
    </row>
    <row r="29" spans="1:23" ht="15.75" customHeight="1" x14ac:dyDescent="0.2">
      <c r="A29" s="2">
        <v>82</v>
      </c>
      <c r="B29" s="1">
        <f t="shared" si="1"/>
        <v>201640579</v>
      </c>
      <c r="C29" s="1" t="s">
        <v>458</v>
      </c>
      <c r="D29" s="1" t="s">
        <v>487</v>
      </c>
      <c r="E29" s="1" t="s">
        <v>21</v>
      </c>
      <c r="F29" s="2">
        <v>40579</v>
      </c>
      <c r="G29" s="1" t="s">
        <v>488</v>
      </c>
      <c r="H29" s="2">
        <v>970327</v>
      </c>
      <c r="I29" s="2">
        <v>2</v>
      </c>
      <c r="J29" s="1" t="s">
        <v>489</v>
      </c>
      <c r="K29" s="5">
        <v>1</v>
      </c>
      <c r="L29" s="5">
        <v>1</v>
      </c>
      <c r="M29" s="3">
        <v>2</v>
      </c>
      <c r="N29" s="6">
        <v>1</v>
      </c>
      <c r="O29" s="2">
        <v>2016</v>
      </c>
      <c r="P29" s="2">
        <v>4.4400000000000004</v>
      </c>
      <c r="Q29" s="2">
        <v>0</v>
      </c>
      <c r="R29" s="2">
        <v>32.82</v>
      </c>
      <c r="S29" s="2">
        <v>120.82</v>
      </c>
      <c r="T29" s="1" t="s">
        <v>490</v>
      </c>
      <c r="U29" s="1" t="s">
        <v>491</v>
      </c>
      <c r="V29" s="1" t="s">
        <v>492</v>
      </c>
      <c r="W29" s="1" t="s">
        <v>493</v>
      </c>
    </row>
    <row r="30" spans="1:23" ht="15.75" customHeight="1" x14ac:dyDescent="0.2">
      <c r="B30" s="18">
        <v>201112451</v>
      </c>
      <c r="C30" s="7"/>
      <c r="D30" s="7"/>
      <c r="E30" s="7"/>
      <c r="F30" s="7"/>
      <c r="G30" s="16" t="s">
        <v>528</v>
      </c>
      <c r="H30" s="7"/>
      <c r="I30" s="7"/>
      <c r="J30" s="7"/>
      <c r="K30" s="7"/>
      <c r="L30" s="7"/>
      <c r="M30" s="7">
        <v>1</v>
      </c>
      <c r="N30" s="17">
        <v>1</v>
      </c>
      <c r="O30" s="19" t="s">
        <v>530</v>
      </c>
    </row>
  </sheetData>
  <autoFilter ref="A1:W30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OutlineSymbols="0" topLeftCell="B1" workbookViewId="0">
      <selection activeCell="F37" sqref="F37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5</v>
      </c>
      <c r="B2" s="1">
        <f t="shared" ref="B2:B22" si="0">VALUE(CONCATENATE(2016,F2))</f>
        <v>201613489</v>
      </c>
      <c r="C2" s="1" t="s">
        <v>19</v>
      </c>
      <c r="D2" s="1" t="s">
        <v>48</v>
      </c>
      <c r="E2" s="1" t="s">
        <v>21</v>
      </c>
      <c r="F2" s="2">
        <v>13489</v>
      </c>
      <c r="G2" s="1" t="s">
        <v>49</v>
      </c>
      <c r="H2" s="2">
        <v>910608</v>
      </c>
      <c r="I2" s="2">
        <v>1</v>
      </c>
      <c r="J2" s="1"/>
      <c r="K2" s="4">
        <v>1</v>
      </c>
      <c r="L2" s="4">
        <v>1</v>
      </c>
      <c r="M2" s="3">
        <v>1</v>
      </c>
      <c r="N2" s="6">
        <v>2</v>
      </c>
      <c r="O2" s="1"/>
      <c r="P2" s="2">
        <v>0</v>
      </c>
      <c r="Q2" s="2">
        <v>0</v>
      </c>
      <c r="R2" s="1"/>
      <c r="S2" s="2">
        <v>83.81</v>
      </c>
      <c r="T2" s="1" t="s">
        <v>50</v>
      </c>
      <c r="U2" s="1" t="s">
        <v>51</v>
      </c>
      <c r="V2" s="1" t="s">
        <v>52</v>
      </c>
      <c r="W2" s="1" t="s">
        <v>53</v>
      </c>
      <c r="Y2" s="22"/>
      <c r="Z2" s="20"/>
      <c r="AA2" s="20"/>
      <c r="AB2" s="20"/>
    </row>
    <row r="3" spans="1:28" ht="15.75" customHeight="1" x14ac:dyDescent="0.2">
      <c r="A3" s="2">
        <v>6</v>
      </c>
      <c r="B3" s="1">
        <f t="shared" si="0"/>
        <v>201622883</v>
      </c>
      <c r="C3" s="1" t="s">
        <v>19</v>
      </c>
      <c r="D3" s="1" t="s">
        <v>48</v>
      </c>
      <c r="E3" s="1" t="s">
        <v>21</v>
      </c>
      <c r="F3" s="2">
        <v>22883</v>
      </c>
      <c r="G3" s="1" t="s">
        <v>54</v>
      </c>
      <c r="H3" s="2">
        <v>871206</v>
      </c>
      <c r="I3" s="2">
        <v>1</v>
      </c>
      <c r="J3" s="1" t="s">
        <v>55</v>
      </c>
      <c r="K3" s="4">
        <v>1</v>
      </c>
      <c r="L3" s="4">
        <v>1</v>
      </c>
      <c r="M3" s="3">
        <v>1</v>
      </c>
      <c r="N3" s="6">
        <v>2</v>
      </c>
      <c r="O3" s="2">
        <v>2006</v>
      </c>
      <c r="P3" s="2">
        <v>0</v>
      </c>
      <c r="Q3" s="2">
        <v>0</v>
      </c>
      <c r="R3" s="1"/>
      <c r="S3" s="2">
        <v>76.11</v>
      </c>
      <c r="T3" s="1" t="s">
        <v>56</v>
      </c>
      <c r="U3" s="1" t="s">
        <v>57</v>
      </c>
      <c r="V3" s="1" t="s">
        <v>58</v>
      </c>
      <c r="W3" s="1" t="s">
        <v>59</v>
      </c>
    </row>
    <row r="4" spans="1:28" ht="15.75" customHeight="1" x14ac:dyDescent="0.2">
      <c r="A4" s="2">
        <v>11</v>
      </c>
      <c r="B4" s="1">
        <f t="shared" si="0"/>
        <v>201612861</v>
      </c>
      <c r="C4" s="1" t="s">
        <v>19</v>
      </c>
      <c r="D4" s="1" t="s">
        <v>60</v>
      </c>
      <c r="E4" s="1" t="s">
        <v>21</v>
      </c>
      <c r="F4" s="2">
        <v>12861</v>
      </c>
      <c r="G4" s="1" t="s">
        <v>85</v>
      </c>
      <c r="H4" s="2">
        <v>951017</v>
      </c>
      <c r="I4" s="2">
        <v>2</v>
      </c>
      <c r="J4" s="1" t="s">
        <v>86</v>
      </c>
      <c r="K4" s="4">
        <v>2</v>
      </c>
      <c r="L4" s="4">
        <v>1</v>
      </c>
      <c r="M4" s="3">
        <v>2</v>
      </c>
      <c r="N4" s="6">
        <v>2</v>
      </c>
      <c r="O4" s="2">
        <v>2014</v>
      </c>
      <c r="P4" s="2">
        <v>5.01</v>
      </c>
      <c r="Q4" s="2">
        <v>9</v>
      </c>
      <c r="R4" s="1"/>
      <c r="S4" s="2">
        <v>68</v>
      </c>
      <c r="T4" s="1" t="s">
        <v>87</v>
      </c>
      <c r="U4" s="1" t="s">
        <v>88</v>
      </c>
      <c r="V4" s="1" t="s">
        <v>89</v>
      </c>
      <c r="W4" s="1" t="s">
        <v>90</v>
      </c>
    </row>
    <row r="5" spans="1:28" ht="15.75" customHeight="1" x14ac:dyDescent="0.2">
      <c r="A5" s="2">
        <v>13</v>
      </c>
      <c r="B5" s="1">
        <f t="shared" si="0"/>
        <v>201614008</v>
      </c>
      <c r="C5" s="1" t="s">
        <v>19</v>
      </c>
      <c r="D5" s="1" t="s">
        <v>60</v>
      </c>
      <c r="E5" s="1" t="s">
        <v>21</v>
      </c>
      <c r="F5" s="2">
        <v>14008</v>
      </c>
      <c r="G5" s="1" t="s">
        <v>97</v>
      </c>
      <c r="H5" s="2">
        <v>980120</v>
      </c>
      <c r="I5" s="2">
        <v>1</v>
      </c>
      <c r="J5" s="1" t="s">
        <v>98</v>
      </c>
      <c r="K5" s="4">
        <v>2</v>
      </c>
      <c r="L5" s="4">
        <v>1</v>
      </c>
      <c r="M5" s="3">
        <v>1</v>
      </c>
      <c r="N5" s="6">
        <v>2</v>
      </c>
      <c r="O5" s="2">
        <v>2016</v>
      </c>
      <c r="P5" s="2">
        <v>6.22</v>
      </c>
      <c r="Q5" s="2">
        <v>0</v>
      </c>
      <c r="R5" s="1"/>
      <c r="S5" s="2">
        <v>81.67</v>
      </c>
      <c r="T5" s="1" t="s">
        <v>99</v>
      </c>
      <c r="U5" s="1" t="s">
        <v>100</v>
      </c>
      <c r="V5" s="1" t="s">
        <v>101</v>
      </c>
      <c r="W5" s="1" t="s">
        <v>102</v>
      </c>
    </row>
    <row r="6" spans="1:28" ht="15.75" customHeight="1" x14ac:dyDescent="0.2">
      <c r="A6" s="2">
        <v>15</v>
      </c>
      <c r="B6" s="1">
        <f t="shared" si="0"/>
        <v>201621054</v>
      </c>
      <c r="C6" s="1" t="s">
        <v>19</v>
      </c>
      <c r="D6" s="1" t="s">
        <v>60</v>
      </c>
      <c r="E6" s="1" t="s">
        <v>21</v>
      </c>
      <c r="F6" s="2">
        <v>21054</v>
      </c>
      <c r="G6" s="1" t="s">
        <v>109</v>
      </c>
      <c r="H6" s="2">
        <v>971118</v>
      </c>
      <c r="I6" s="2">
        <v>2</v>
      </c>
      <c r="J6" s="1" t="s">
        <v>110</v>
      </c>
      <c r="K6" s="4">
        <v>1</v>
      </c>
      <c r="L6" s="4">
        <v>1</v>
      </c>
      <c r="M6" s="3">
        <v>2</v>
      </c>
      <c r="N6" s="6">
        <v>2</v>
      </c>
      <c r="O6" s="2">
        <v>2016</v>
      </c>
      <c r="P6" s="2">
        <v>6.03</v>
      </c>
      <c r="Q6" s="2">
        <v>1</v>
      </c>
      <c r="R6" s="1"/>
      <c r="S6" s="2">
        <v>79</v>
      </c>
      <c r="T6" s="1" t="s">
        <v>111</v>
      </c>
      <c r="U6" s="1" t="s">
        <v>112</v>
      </c>
      <c r="V6" s="1" t="s">
        <v>113</v>
      </c>
      <c r="W6" s="1" t="s">
        <v>114</v>
      </c>
    </row>
    <row r="7" spans="1:28" ht="15.75" customHeight="1" x14ac:dyDescent="0.2">
      <c r="A7" s="2">
        <v>16</v>
      </c>
      <c r="B7" s="1">
        <f t="shared" si="0"/>
        <v>201621095</v>
      </c>
      <c r="C7" s="1" t="s">
        <v>19</v>
      </c>
      <c r="D7" s="1" t="s">
        <v>60</v>
      </c>
      <c r="E7" s="1" t="s">
        <v>21</v>
      </c>
      <c r="F7" s="2">
        <v>21095</v>
      </c>
      <c r="G7" s="1" t="s">
        <v>115</v>
      </c>
      <c r="H7" s="2">
        <v>970508</v>
      </c>
      <c r="I7" s="2">
        <v>2</v>
      </c>
      <c r="J7" s="1" t="s">
        <v>116</v>
      </c>
      <c r="K7" s="4">
        <v>2</v>
      </c>
      <c r="L7" s="4">
        <v>1</v>
      </c>
      <c r="M7" s="3">
        <v>2</v>
      </c>
      <c r="N7" s="6">
        <v>2</v>
      </c>
      <c r="O7" s="2">
        <v>2016</v>
      </c>
      <c r="P7" s="2">
        <v>5.95</v>
      </c>
      <c r="Q7" s="2">
        <v>0</v>
      </c>
      <c r="R7" s="1"/>
      <c r="S7" s="2">
        <v>81.67</v>
      </c>
      <c r="T7" s="1" t="s">
        <v>117</v>
      </c>
      <c r="U7" s="1" t="s">
        <v>118</v>
      </c>
      <c r="V7" s="1" t="s">
        <v>119</v>
      </c>
      <c r="W7" s="1" t="s">
        <v>120</v>
      </c>
    </row>
    <row r="8" spans="1:28" ht="15.75" customHeight="1" x14ac:dyDescent="0.2">
      <c r="A8" s="2">
        <v>17</v>
      </c>
      <c r="B8" s="1">
        <f t="shared" si="0"/>
        <v>201621834</v>
      </c>
      <c r="C8" s="1" t="s">
        <v>19</v>
      </c>
      <c r="D8" s="1" t="s">
        <v>60</v>
      </c>
      <c r="E8" s="1" t="s">
        <v>21</v>
      </c>
      <c r="F8" s="2">
        <v>21834</v>
      </c>
      <c r="G8" s="1" t="s">
        <v>121</v>
      </c>
      <c r="H8" s="2">
        <v>970628</v>
      </c>
      <c r="I8" s="2">
        <v>1</v>
      </c>
      <c r="J8" s="1" t="s">
        <v>122</v>
      </c>
      <c r="K8" s="4">
        <v>2</v>
      </c>
      <c r="L8" s="4">
        <v>1</v>
      </c>
      <c r="M8" s="3">
        <v>1</v>
      </c>
      <c r="N8" s="6">
        <v>2</v>
      </c>
      <c r="O8" s="2">
        <v>2016</v>
      </c>
      <c r="P8" s="2">
        <v>5.88</v>
      </c>
      <c r="Q8" s="2">
        <v>27</v>
      </c>
      <c r="R8" s="1"/>
      <c r="S8" s="2">
        <v>61.33</v>
      </c>
      <c r="T8" s="1" t="s">
        <v>123</v>
      </c>
      <c r="U8" s="1" t="s">
        <v>124</v>
      </c>
      <c r="V8" s="1" t="s">
        <v>125</v>
      </c>
      <c r="W8" s="1" t="s">
        <v>126</v>
      </c>
    </row>
    <row r="9" spans="1:28" ht="15.75" customHeight="1" x14ac:dyDescent="0.2">
      <c r="A9" s="2">
        <v>23</v>
      </c>
      <c r="B9" s="1">
        <f t="shared" si="0"/>
        <v>201623685</v>
      </c>
      <c r="C9" s="1" t="s">
        <v>19</v>
      </c>
      <c r="D9" s="1" t="s">
        <v>60</v>
      </c>
      <c r="E9" s="1" t="s">
        <v>21</v>
      </c>
      <c r="F9" s="2">
        <v>23685</v>
      </c>
      <c r="G9" s="1" t="s">
        <v>156</v>
      </c>
      <c r="H9" s="2">
        <v>911224</v>
      </c>
      <c r="I9" s="2">
        <v>1</v>
      </c>
      <c r="J9" s="1" t="s">
        <v>157</v>
      </c>
      <c r="K9" s="4">
        <v>2</v>
      </c>
      <c r="L9" s="4">
        <v>2</v>
      </c>
      <c r="M9" s="3">
        <v>1</v>
      </c>
      <c r="N9" s="6">
        <v>2</v>
      </c>
      <c r="O9" s="2">
        <v>2010</v>
      </c>
      <c r="P9" s="2">
        <v>3.54</v>
      </c>
      <c r="Q9" s="2">
        <v>1</v>
      </c>
      <c r="R9" s="1"/>
      <c r="S9" s="2">
        <v>86.67</v>
      </c>
      <c r="T9" s="1" t="s">
        <v>158</v>
      </c>
      <c r="U9" s="1" t="s">
        <v>159</v>
      </c>
      <c r="V9" s="1" t="s">
        <v>160</v>
      </c>
      <c r="W9" s="1" t="s">
        <v>161</v>
      </c>
    </row>
    <row r="10" spans="1:28" ht="15.75" customHeight="1" x14ac:dyDescent="0.2">
      <c r="A10" s="2">
        <v>29</v>
      </c>
      <c r="B10" s="1">
        <f t="shared" si="0"/>
        <v>201626092</v>
      </c>
      <c r="C10" s="1" t="s">
        <v>19</v>
      </c>
      <c r="D10" s="1" t="s">
        <v>60</v>
      </c>
      <c r="E10" s="1" t="s">
        <v>21</v>
      </c>
      <c r="F10" s="2">
        <v>26092</v>
      </c>
      <c r="G10" s="1" t="s">
        <v>191</v>
      </c>
      <c r="H10" s="2">
        <v>980113</v>
      </c>
      <c r="I10" s="2">
        <v>1</v>
      </c>
      <c r="J10" s="1" t="s">
        <v>192</v>
      </c>
      <c r="K10" s="4">
        <v>1</v>
      </c>
      <c r="L10" s="4">
        <v>1</v>
      </c>
      <c r="M10" s="3">
        <v>1</v>
      </c>
      <c r="N10" s="6">
        <v>2</v>
      </c>
      <c r="O10" s="2">
        <v>2016</v>
      </c>
      <c r="P10" s="2">
        <v>5.41</v>
      </c>
      <c r="Q10" s="2">
        <v>0</v>
      </c>
      <c r="R10" s="1"/>
      <c r="S10" s="2">
        <v>84.33</v>
      </c>
      <c r="T10" s="1" t="s">
        <v>193</v>
      </c>
      <c r="U10" s="1" t="s">
        <v>194</v>
      </c>
      <c r="V10" s="1" t="s">
        <v>195</v>
      </c>
      <c r="W10" s="1" t="s">
        <v>196</v>
      </c>
    </row>
    <row r="11" spans="1:28" ht="15.75" customHeight="1" x14ac:dyDescent="0.2">
      <c r="A11" s="2">
        <v>31</v>
      </c>
      <c r="B11" s="1">
        <f t="shared" si="0"/>
        <v>201610989</v>
      </c>
      <c r="C11" s="1" t="s">
        <v>19</v>
      </c>
      <c r="D11" s="1" t="s">
        <v>197</v>
      </c>
      <c r="E11" s="1" t="s">
        <v>21</v>
      </c>
      <c r="F11" s="2">
        <v>10989</v>
      </c>
      <c r="G11" s="1" t="s">
        <v>204</v>
      </c>
      <c r="H11" s="2">
        <v>971107</v>
      </c>
      <c r="I11" s="2">
        <v>2</v>
      </c>
      <c r="J11" s="1" t="s">
        <v>205</v>
      </c>
      <c r="K11" s="4">
        <v>1</v>
      </c>
      <c r="L11" s="4">
        <v>2</v>
      </c>
      <c r="M11" s="3">
        <v>2</v>
      </c>
      <c r="N11" s="6">
        <v>2</v>
      </c>
      <c r="O11" s="2">
        <v>2016</v>
      </c>
      <c r="P11" s="2">
        <v>4.2</v>
      </c>
      <c r="Q11" s="2">
        <v>0</v>
      </c>
      <c r="R11" s="1"/>
      <c r="S11" s="2">
        <v>84</v>
      </c>
      <c r="T11" s="1" t="s">
        <v>206</v>
      </c>
      <c r="U11" s="1" t="s">
        <v>207</v>
      </c>
      <c r="V11" s="1" t="s">
        <v>208</v>
      </c>
      <c r="W11" s="1" t="s">
        <v>209</v>
      </c>
    </row>
    <row r="12" spans="1:28" ht="15.75" customHeight="1" x14ac:dyDescent="0.2">
      <c r="A12" s="2">
        <v>32</v>
      </c>
      <c r="B12" s="1">
        <f t="shared" si="0"/>
        <v>201611080</v>
      </c>
      <c r="C12" s="1" t="s">
        <v>19</v>
      </c>
      <c r="D12" s="1" t="s">
        <v>197</v>
      </c>
      <c r="E12" s="1" t="s">
        <v>21</v>
      </c>
      <c r="F12" s="2">
        <v>11080</v>
      </c>
      <c r="G12" s="1" t="s">
        <v>210</v>
      </c>
      <c r="H12" s="2">
        <v>970523</v>
      </c>
      <c r="I12" s="2">
        <v>2</v>
      </c>
      <c r="J12" s="1" t="s">
        <v>211</v>
      </c>
      <c r="K12" s="4">
        <v>1</v>
      </c>
      <c r="L12" s="4">
        <v>2</v>
      </c>
      <c r="M12" s="3">
        <v>2</v>
      </c>
      <c r="N12" s="6">
        <v>2</v>
      </c>
      <c r="O12" s="2">
        <v>2016</v>
      </c>
      <c r="P12" s="2">
        <v>3.52</v>
      </c>
      <c r="Q12" s="2">
        <v>0</v>
      </c>
      <c r="R12" s="1"/>
      <c r="S12" s="2">
        <v>90</v>
      </c>
      <c r="T12" s="1" t="s">
        <v>212</v>
      </c>
      <c r="U12" s="1" t="s">
        <v>213</v>
      </c>
      <c r="V12" s="1" t="s">
        <v>214</v>
      </c>
      <c r="W12" s="1" t="s">
        <v>215</v>
      </c>
    </row>
    <row r="13" spans="1:28" ht="15.75" customHeight="1" x14ac:dyDescent="0.2">
      <c r="A13" s="2">
        <v>36</v>
      </c>
      <c r="B13" s="1">
        <f t="shared" si="0"/>
        <v>201613062</v>
      </c>
      <c r="C13" s="1" t="s">
        <v>19</v>
      </c>
      <c r="D13" s="1" t="s">
        <v>197</v>
      </c>
      <c r="E13" s="1" t="s">
        <v>21</v>
      </c>
      <c r="F13" s="2">
        <v>13062</v>
      </c>
      <c r="G13" s="1" t="s">
        <v>234</v>
      </c>
      <c r="H13" s="2">
        <v>971018</v>
      </c>
      <c r="I13" s="2">
        <v>2</v>
      </c>
      <c r="J13" s="1" t="s">
        <v>217</v>
      </c>
      <c r="K13" s="4">
        <v>1</v>
      </c>
      <c r="L13" s="4">
        <v>2</v>
      </c>
      <c r="M13" s="3">
        <v>2</v>
      </c>
      <c r="N13" s="6">
        <v>2</v>
      </c>
      <c r="O13" s="2">
        <v>2016</v>
      </c>
      <c r="P13" s="2">
        <v>3.63</v>
      </c>
      <c r="Q13" s="2">
        <v>1</v>
      </c>
      <c r="R13" s="1"/>
      <c r="S13" s="2">
        <v>85</v>
      </c>
      <c r="T13" s="1" t="s">
        <v>235</v>
      </c>
      <c r="U13" s="1" t="s">
        <v>236</v>
      </c>
      <c r="V13" s="1" t="s">
        <v>237</v>
      </c>
      <c r="W13" s="1" t="s">
        <v>238</v>
      </c>
    </row>
    <row r="14" spans="1:28" ht="15.75" customHeight="1" x14ac:dyDescent="0.2">
      <c r="A14" s="2">
        <v>43</v>
      </c>
      <c r="B14" s="1">
        <f t="shared" si="0"/>
        <v>201614233</v>
      </c>
      <c r="C14" s="1" t="s">
        <v>19</v>
      </c>
      <c r="D14" s="1" t="s">
        <v>197</v>
      </c>
      <c r="E14" s="1" t="s">
        <v>21</v>
      </c>
      <c r="F14" s="2">
        <v>14233</v>
      </c>
      <c r="G14" s="1" t="s">
        <v>272</v>
      </c>
      <c r="H14" s="2">
        <v>971018</v>
      </c>
      <c r="I14" s="2">
        <v>2</v>
      </c>
      <c r="J14" s="1" t="s">
        <v>199</v>
      </c>
      <c r="K14" s="4">
        <v>1</v>
      </c>
      <c r="L14" s="4">
        <v>2</v>
      </c>
      <c r="M14" s="3">
        <v>2</v>
      </c>
      <c r="N14" s="6">
        <v>2</v>
      </c>
      <c r="O14" s="2">
        <v>2016</v>
      </c>
      <c r="P14" s="2">
        <v>2.77</v>
      </c>
      <c r="Q14" s="2">
        <v>0</v>
      </c>
      <c r="R14" s="1"/>
      <c r="S14" s="2">
        <v>84</v>
      </c>
      <c r="T14" s="1" t="s">
        <v>273</v>
      </c>
      <c r="U14" s="1" t="s">
        <v>274</v>
      </c>
      <c r="V14" s="1" t="s">
        <v>275</v>
      </c>
      <c r="W14" s="1" t="s">
        <v>276</v>
      </c>
    </row>
    <row r="15" spans="1:28" ht="15.75" customHeight="1" x14ac:dyDescent="0.2">
      <c r="A15" s="2">
        <v>44</v>
      </c>
      <c r="B15" s="1">
        <f t="shared" si="0"/>
        <v>201614897</v>
      </c>
      <c r="C15" s="1" t="s">
        <v>19</v>
      </c>
      <c r="D15" s="1" t="s">
        <v>197</v>
      </c>
      <c r="E15" s="1" t="s">
        <v>21</v>
      </c>
      <c r="F15" s="2">
        <v>14897</v>
      </c>
      <c r="G15" s="1" t="s">
        <v>277</v>
      </c>
      <c r="H15" s="2">
        <v>970417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2</v>
      </c>
      <c r="O15" s="2">
        <v>2016</v>
      </c>
      <c r="P15" s="2">
        <v>2.96</v>
      </c>
      <c r="Q15" s="2">
        <v>0</v>
      </c>
      <c r="R15" s="1"/>
      <c r="S15" s="2">
        <v>92.33</v>
      </c>
      <c r="T15" s="1" t="s">
        <v>278</v>
      </c>
      <c r="U15" s="1" t="s">
        <v>279</v>
      </c>
      <c r="V15" s="1" t="s">
        <v>280</v>
      </c>
      <c r="W15" s="1" t="s">
        <v>281</v>
      </c>
    </row>
    <row r="16" spans="1:28" ht="15.75" customHeight="1" x14ac:dyDescent="0.2">
      <c r="A16" s="2">
        <v>50</v>
      </c>
      <c r="B16" s="1">
        <f t="shared" si="0"/>
        <v>201621765</v>
      </c>
      <c r="C16" s="1" t="s">
        <v>19</v>
      </c>
      <c r="D16" s="1" t="s">
        <v>197</v>
      </c>
      <c r="E16" s="1" t="s">
        <v>21</v>
      </c>
      <c r="F16" s="2">
        <v>21765</v>
      </c>
      <c r="G16" s="1" t="s">
        <v>310</v>
      </c>
      <c r="H16" s="2">
        <v>970613</v>
      </c>
      <c r="I16" s="2">
        <v>2</v>
      </c>
      <c r="J16" s="1" t="s">
        <v>311</v>
      </c>
      <c r="K16" s="4">
        <v>1</v>
      </c>
      <c r="L16" s="4">
        <v>2</v>
      </c>
      <c r="M16" s="3">
        <v>2</v>
      </c>
      <c r="N16" s="6">
        <v>2</v>
      </c>
      <c r="O16" s="2">
        <v>2016</v>
      </c>
      <c r="P16" s="2">
        <v>2.85</v>
      </c>
      <c r="Q16" s="2">
        <v>0</v>
      </c>
      <c r="R16" s="1"/>
      <c r="S16" s="2">
        <v>91.67</v>
      </c>
      <c r="T16" s="1" t="s">
        <v>312</v>
      </c>
      <c r="U16" s="1" t="s">
        <v>313</v>
      </c>
      <c r="V16" s="1" t="s">
        <v>314</v>
      </c>
      <c r="W16" s="1" t="s">
        <v>315</v>
      </c>
    </row>
    <row r="17" spans="1:23" ht="15.75" customHeight="1" x14ac:dyDescent="0.2">
      <c r="A17" s="2">
        <v>51</v>
      </c>
      <c r="B17" s="1">
        <f t="shared" si="0"/>
        <v>201621786</v>
      </c>
      <c r="C17" s="1" t="s">
        <v>19</v>
      </c>
      <c r="D17" s="1" t="s">
        <v>197</v>
      </c>
      <c r="E17" s="1" t="s">
        <v>21</v>
      </c>
      <c r="F17" s="2">
        <v>21786</v>
      </c>
      <c r="G17" s="1" t="s">
        <v>316</v>
      </c>
      <c r="H17" s="2">
        <v>971020</v>
      </c>
      <c r="I17" s="2">
        <v>2</v>
      </c>
      <c r="J17" s="1" t="s">
        <v>317</v>
      </c>
      <c r="K17" s="4">
        <v>1</v>
      </c>
      <c r="L17" s="4">
        <v>2</v>
      </c>
      <c r="M17" s="3">
        <v>2</v>
      </c>
      <c r="N17" s="6">
        <v>2</v>
      </c>
      <c r="O17" s="2">
        <v>2016</v>
      </c>
      <c r="P17" s="2">
        <v>2.93</v>
      </c>
      <c r="Q17" s="2">
        <v>0</v>
      </c>
      <c r="R17" s="1"/>
      <c r="S17" s="2">
        <v>90.33</v>
      </c>
      <c r="T17" s="1" t="s">
        <v>318</v>
      </c>
      <c r="U17" s="1" t="s">
        <v>319</v>
      </c>
      <c r="V17" s="1" t="s">
        <v>320</v>
      </c>
      <c r="W17" s="1" t="s">
        <v>321</v>
      </c>
    </row>
    <row r="18" spans="1:23" ht="15.75" customHeight="1" x14ac:dyDescent="0.2">
      <c r="A18" s="2">
        <v>56</v>
      </c>
      <c r="B18" s="1">
        <f t="shared" si="0"/>
        <v>201624024</v>
      </c>
      <c r="C18" s="1" t="s">
        <v>19</v>
      </c>
      <c r="D18" s="1" t="s">
        <v>197</v>
      </c>
      <c r="E18" s="1" t="s">
        <v>21</v>
      </c>
      <c r="F18" s="2">
        <v>24024</v>
      </c>
      <c r="G18" s="1" t="s">
        <v>341</v>
      </c>
      <c r="H18" s="2">
        <v>970827</v>
      </c>
      <c r="I18" s="2">
        <v>1</v>
      </c>
      <c r="J18" s="1" t="s">
        <v>342</v>
      </c>
      <c r="K18" s="4">
        <v>1</v>
      </c>
      <c r="L18" s="4">
        <v>2</v>
      </c>
      <c r="M18" s="3">
        <v>1</v>
      </c>
      <c r="N18" s="6">
        <v>2</v>
      </c>
      <c r="O18" s="2">
        <v>2016</v>
      </c>
      <c r="P18" s="2">
        <v>5.15</v>
      </c>
      <c r="Q18" s="2">
        <v>0</v>
      </c>
      <c r="R18" s="1"/>
      <c r="S18" s="2">
        <v>82.33</v>
      </c>
      <c r="T18" s="1" t="s">
        <v>343</v>
      </c>
      <c r="U18" s="1" t="s">
        <v>344</v>
      </c>
      <c r="V18" s="1" t="s">
        <v>345</v>
      </c>
      <c r="W18" s="1" t="s">
        <v>346</v>
      </c>
    </row>
    <row r="19" spans="1:23" ht="15.75" customHeight="1" x14ac:dyDescent="0.2">
      <c r="A19" s="2">
        <v>57</v>
      </c>
      <c r="B19" s="1">
        <f t="shared" si="0"/>
        <v>201624605</v>
      </c>
      <c r="C19" s="1" t="s">
        <v>19</v>
      </c>
      <c r="D19" s="1" t="s">
        <v>197</v>
      </c>
      <c r="E19" s="1" t="s">
        <v>21</v>
      </c>
      <c r="F19" s="2">
        <v>24605</v>
      </c>
      <c r="G19" s="1" t="s">
        <v>347</v>
      </c>
      <c r="H19" s="2">
        <v>980223</v>
      </c>
      <c r="I19" s="2">
        <v>2</v>
      </c>
      <c r="J19" s="1" t="s">
        <v>245</v>
      </c>
      <c r="K19" s="4">
        <v>1</v>
      </c>
      <c r="L19" s="4">
        <v>2</v>
      </c>
      <c r="M19" s="3">
        <v>2</v>
      </c>
      <c r="N19" s="6">
        <v>2</v>
      </c>
      <c r="O19" s="2">
        <v>2016</v>
      </c>
      <c r="P19" s="2">
        <v>4.6500000000000004</v>
      </c>
      <c r="Q19" s="2">
        <v>0</v>
      </c>
      <c r="R19" s="1"/>
      <c r="S19" s="2">
        <v>82</v>
      </c>
      <c r="T19" s="1" t="s">
        <v>348</v>
      </c>
      <c r="U19" s="1" t="s">
        <v>349</v>
      </c>
      <c r="V19" s="1" t="s">
        <v>350</v>
      </c>
      <c r="W19" s="1" t="s">
        <v>351</v>
      </c>
    </row>
    <row r="20" spans="1:23" ht="15.75" customHeight="1" x14ac:dyDescent="0.2">
      <c r="A20" s="2">
        <v>58</v>
      </c>
      <c r="B20" s="1">
        <f t="shared" si="0"/>
        <v>201625076</v>
      </c>
      <c r="C20" s="1" t="s">
        <v>19</v>
      </c>
      <c r="D20" s="1" t="s">
        <v>197</v>
      </c>
      <c r="E20" s="1" t="s">
        <v>21</v>
      </c>
      <c r="F20" s="2">
        <v>25076</v>
      </c>
      <c r="G20" s="1" t="s">
        <v>352</v>
      </c>
      <c r="H20" s="2">
        <v>970227</v>
      </c>
      <c r="I20" s="2">
        <v>2</v>
      </c>
      <c r="J20" s="1" t="s">
        <v>43</v>
      </c>
      <c r="K20" s="4">
        <v>1</v>
      </c>
      <c r="L20" s="4">
        <v>2</v>
      </c>
      <c r="M20" s="3">
        <v>2</v>
      </c>
      <c r="N20" s="6">
        <v>2</v>
      </c>
      <c r="O20" s="2">
        <v>2016</v>
      </c>
      <c r="P20" s="2">
        <v>3.92</v>
      </c>
      <c r="Q20" s="2">
        <v>3</v>
      </c>
      <c r="R20" s="1"/>
      <c r="S20" s="2">
        <v>81.33</v>
      </c>
      <c r="T20" s="1" t="s">
        <v>353</v>
      </c>
      <c r="U20" s="1" t="s">
        <v>354</v>
      </c>
      <c r="V20" s="1" t="s">
        <v>355</v>
      </c>
      <c r="W20" s="1" t="s">
        <v>356</v>
      </c>
    </row>
    <row r="21" spans="1:23" ht="15.75" customHeight="1" x14ac:dyDescent="0.2">
      <c r="A21" s="2">
        <v>62</v>
      </c>
      <c r="B21" s="1">
        <f t="shared" si="0"/>
        <v>201615378</v>
      </c>
      <c r="C21" s="1" t="s">
        <v>19</v>
      </c>
      <c r="D21" s="1" t="s">
        <v>367</v>
      </c>
      <c r="E21" s="1" t="s">
        <v>21</v>
      </c>
      <c r="F21" s="2">
        <v>15378</v>
      </c>
      <c r="G21" s="1" t="s">
        <v>373</v>
      </c>
      <c r="H21" s="2">
        <v>970101</v>
      </c>
      <c r="I21" s="2">
        <v>1</v>
      </c>
      <c r="J21" s="1" t="s">
        <v>369</v>
      </c>
      <c r="K21" s="4">
        <v>1</v>
      </c>
      <c r="L21" s="4">
        <v>2</v>
      </c>
      <c r="M21" s="3">
        <v>1</v>
      </c>
      <c r="N21" s="6">
        <v>2</v>
      </c>
      <c r="O21" s="2">
        <v>2015</v>
      </c>
      <c r="P21" s="2">
        <v>6</v>
      </c>
      <c r="Q21" s="2">
        <v>0</v>
      </c>
      <c r="R21" s="1"/>
      <c r="S21" s="2">
        <v>73</v>
      </c>
      <c r="T21" s="1" t="s">
        <v>374</v>
      </c>
      <c r="U21" s="1" t="s">
        <v>375</v>
      </c>
      <c r="V21" s="1" t="s">
        <v>376</v>
      </c>
      <c r="W21" s="1" t="s">
        <v>377</v>
      </c>
    </row>
    <row r="22" spans="1:23" ht="15.75" customHeight="1" x14ac:dyDescent="0.2">
      <c r="A22" s="2">
        <v>64</v>
      </c>
      <c r="B22" s="1">
        <f t="shared" si="0"/>
        <v>201622796</v>
      </c>
      <c r="C22" s="1" t="s">
        <v>19</v>
      </c>
      <c r="D22" s="1" t="s">
        <v>367</v>
      </c>
      <c r="E22" s="1" t="s">
        <v>21</v>
      </c>
      <c r="F22" s="2">
        <v>22796</v>
      </c>
      <c r="G22" s="1" t="s">
        <v>383</v>
      </c>
      <c r="H22" s="2">
        <v>990611</v>
      </c>
      <c r="I22" s="2">
        <v>1</v>
      </c>
      <c r="J22" s="1" t="s">
        <v>369</v>
      </c>
      <c r="K22" s="4">
        <v>1</v>
      </c>
      <c r="L22" s="4">
        <v>2</v>
      </c>
      <c r="M22" s="3">
        <v>1</v>
      </c>
      <c r="N22" s="6">
        <v>2</v>
      </c>
      <c r="O22" s="2">
        <v>2015</v>
      </c>
      <c r="P22" s="2">
        <v>5</v>
      </c>
      <c r="Q22" s="2">
        <v>0</v>
      </c>
      <c r="R22" s="1"/>
      <c r="S22" s="2">
        <v>79</v>
      </c>
      <c r="T22" s="1" t="s">
        <v>384</v>
      </c>
      <c r="U22" s="1" t="s">
        <v>385</v>
      </c>
      <c r="V22" s="1" t="s">
        <v>386</v>
      </c>
      <c r="W22" s="1" t="s">
        <v>387</v>
      </c>
    </row>
    <row r="23" spans="1:23" ht="15.75" customHeight="1" x14ac:dyDescent="0.2">
      <c r="A23" s="2">
        <v>65</v>
      </c>
      <c r="B23" s="1">
        <f t="shared" ref="B23:B31" si="1">VALUE(CONCATENATE(2016,F23))</f>
        <v>201635712</v>
      </c>
      <c r="C23" s="1" t="s">
        <v>388</v>
      </c>
      <c r="D23" s="1" t="s">
        <v>60</v>
      </c>
      <c r="E23" s="1" t="s">
        <v>21</v>
      </c>
      <c r="F23" s="2">
        <v>35712</v>
      </c>
      <c r="G23" s="1" t="s">
        <v>389</v>
      </c>
      <c r="H23" s="2">
        <v>971227</v>
      </c>
      <c r="I23" s="2">
        <v>2</v>
      </c>
      <c r="J23" s="1" t="s">
        <v>390</v>
      </c>
      <c r="K23" s="4">
        <v>1</v>
      </c>
      <c r="L23" s="4">
        <v>1</v>
      </c>
      <c r="M23" s="3">
        <v>2</v>
      </c>
      <c r="N23" s="6">
        <v>2</v>
      </c>
      <c r="O23" s="2">
        <v>2016</v>
      </c>
      <c r="P23" s="2">
        <v>5.83</v>
      </c>
      <c r="Q23" s="2">
        <v>0</v>
      </c>
      <c r="R23" s="1"/>
      <c r="S23" s="2">
        <v>84.33</v>
      </c>
      <c r="T23" s="1" t="s">
        <v>391</v>
      </c>
      <c r="U23" s="1" t="s">
        <v>392</v>
      </c>
      <c r="V23" s="1" t="s">
        <v>393</v>
      </c>
      <c r="W23" s="1" t="s">
        <v>394</v>
      </c>
    </row>
    <row r="24" spans="1:23" ht="15.75" customHeight="1" x14ac:dyDescent="0.2">
      <c r="A24" s="2">
        <v>67</v>
      </c>
      <c r="B24" s="1">
        <f t="shared" si="1"/>
        <v>201636180</v>
      </c>
      <c r="C24" s="1" t="s">
        <v>388</v>
      </c>
      <c r="D24" s="1" t="s">
        <v>60</v>
      </c>
      <c r="E24" s="1" t="s">
        <v>21</v>
      </c>
      <c r="F24" s="2">
        <v>36180</v>
      </c>
      <c r="G24" s="1" t="s">
        <v>401</v>
      </c>
      <c r="H24" s="2">
        <v>970214</v>
      </c>
      <c r="I24" s="2">
        <v>1</v>
      </c>
      <c r="J24" s="1" t="s">
        <v>402</v>
      </c>
      <c r="K24" s="4">
        <v>1</v>
      </c>
      <c r="L24" s="4">
        <v>1</v>
      </c>
      <c r="M24" s="3">
        <v>1</v>
      </c>
      <c r="N24" s="6">
        <v>2</v>
      </c>
      <c r="O24" s="2">
        <v>2016</v>
      </c>
      <c r="P24" s="2">
        <v>5.33</v>
      </c>
      <c r="Q24" s="2">
        <v>0</v>
      </c>
      <c r="R24" s="1"/>
      <c r="S24" s="2">
        <v>71.33</v>
      </c>
      <c r="T24" s="1" t="s">
        <v>403</v>
      </c>
      <c r="U24" s="1" t="s">
        <v>404</v>
      </c>
      <c r="V24" s="1" t="s">
        <v>405</v>
      </c>
      <c r="W24" s="1" t="s">
        <v>406</v>
      </c>
    </row>
    <row r="25" spans="1:23" ht="15.75" customHeight="1" x14ac:dyDescent="0.2">
      <c r="A25" s="2">
        <v>70</v>
      </c>
      <c r="B25" s="1">
        <f t="shared" si="1"/>
        <v>201681366</v>
      </c>
      <c r="C25" s="1" t="s">
        <v>388</v>
      </c>
      <c r="D25" s="1" t="s">
        <v>60</v>
      </c>
      <c r="E25" s="1" t="s">
        <v>21</v>
      </c>
      <c r="F25" s="2">
        <v>81366</v>
      </c>
      <c r="G25" s="1" t="s">
        <v>419</v>
      </c>
      <c r="H25" s="2">
        <v>971118</v>
      </c>
      <c r="I25" s="2">
        <v>1</v>
      </c>
      <c r="J25" s="1" t="s">
        <v>420</v>
      </c>
      <c r="K25" s="4">
        <v>2</v>
      </c>
      <c r="L25" s="4">
        <v>1</v>
      </c>
      <c r="M25" s="3">
        <v>1</v>
      </c>
      <c r="N25" s="6">
        <v>2</v>
      </c>
      <c r="O25" s="2">
        <v>2016</v>
      </c>
      <c r="P25" s="2">
        <v>4.92</v>
      </c>
      <c r="Q25" s="2">
        <v>0</v>
      </c>
      <c r="R25" s="1"/>
      <c r="S25" s="2">
        <v>83.67</v>
      </c>
      <c r="T25" s="1" t="s">
        <v>421</v>
      </c>
      <c r="U25" s="1" t="s">
        <v>422</v>
      </c>
      <c r="V25" s="1" t="s">
        <v>423</v>
      </c>
      <c r="W25" s="1" t="s">
        <v>424</v>
      </c>
    </row>
    <row r="26" spans="1:23" ht="15.75" customHeight="1" x14ac:dyDescent="0.2">
      <c r="A26" s="2">
        <v>71</v>
      </c>
      <c r="B26" s="1">
        <f t="shared" si="1"/>
        <v>201682055</v>
      </c>
      <c r="C26" s="1" t="s">
        <v>388</v>
      </c>
      <c r="D26" s="1" t="s">
        <v>60</v>
      </c>
      <c r="E26" s="1" t="s">
        <v>21</v>
      </c>
      <c r="F26" s="2">
        <v>82055</v>
      </c>
      <c r="G26" s="1" t="s">
        <v>425</v>
      </c>
      <c r="H26" s="2">
        <v>970214</v>
      </c>
      <c r="I26" s="2">
        <v>1</v>
      </c>
      <c r="J26" s="1" t="s">
        <v>426</v>
      </c>
      <c r="K26" s="4">
        <v>2</v>
      </c>
      <c r="L26" s="4">
        <v>1</v>
      </c>
      <c r="M26" s="3">
        <v>1</v>
      </c>
      <c r="N26" s="6">
        <v>2</v>
      </c>
      <c r="O26" s="2">
        <v>2016</v>
      </c>
      <c r="P26" s="2">
        <v>5.7</v>
      </c>
      <c r="Q26" s="2">
        <v>0</v>
      </c>
      <c r="R26" s="1"/>
      <c r="S26" s="2">
        <v>69.67</v>
      </c>
      <c r="T26" s="1" t="s">
        <v>427</v>
      </c>
      <c r="U26" s="1" t="s">
        <v>428</v>
      </c>
      <c r="V26" s="1" t="s">
        <v>429</v>
      </c>
      <c r="W26" s="1" t="s">
        <v>430</v>
      </c>
    </row>
    <row r="27" spans="1:23" ht="15.75" customHeight="1" x14ac:dyDescent="0.2">
      <c r="A27" s="2">
        <v>75</v>
      </c>
      <c r="B27" s="1">
        <f t="shared" si="1"/>
        <v>201681154</v>
      </c>
      <c r="C27" s="1" t="s">
        <v>388</v>
      </c>
      <c r="D27" s="1" t="s">
        <v>197</v>
      </c>
      <c r="E27" s="1" t="s">
        <v>21</v>
      </c>
      <c r="F27" s="2">
        <v>81154</v>
      </c>
      <c r="G27" s="1" t="s">
        <v>447</v>
      </c>
      <c r="H27" s="2">
        <v>970813</v>
      </c>
      <c r="I27" s="2">
        <v>2</v>
      </c>
      <c r="J27" s="1" t="s">
        <v>448</v>
      </c>
      <c r="K27" s="4">
        <v>1</v>
      </c>
      <c r="L27" s="4">
        <v>2</v>
      </c>
      <c r="M27" s="3">
        <v>2</v>
      </c>
      <c r="N27" s="6">
        <v>2</v>
      </c>
      <c r="O27" s="2">
        <v>2016</v>
      </c>
      <c r="P27" s="2">
        <v>2.92</v>
      </c>
      <c r="Q27" s="2">
        <v>0</v>
      </c>
      <c r="R27" s="1"/>
      <c r="S27" s="2">
        <v>89</v>
      </c>
      <c r="T27" s="1" t="s">
        <v>449</v>
      </c>
      <c r="U27" s="1" t="s">
        <v>450</v>
      </c>
      <c r="V27" s="1" t="s">
        <v>451</v>
      </c>
      <c r="W27" s="1" t="s">
        <v>452</v>
      </c>
    </row>
    <row r="28" spans="1:23" ht="15.75" customHeight="1" x14ac:dyDescent="0.2">
      <c r="A28" s="2">
        <v>79</v>
      </c>
      <c r="B28" s="1">
        <f t="shared" si="1"/>
        <v>201650153</v>
      </c>
      <c r="C28" s="1" t="s">
        <v>458</v>
      </c>
      <c r="D28" s="1" t="s">
        <v>459</v>
      </c>
      <c r="E28" s="1" t="s">
        <v>21</v>
      </c>
      <c r="F28" s="2">
        <v>50153</v>
      </c>
      <c r="G28" s="1" t="s">
        <v>470</v>
      </c>
      <c r="H28" s="2">
        <v>971128</v>
      </c>
      <c r="I28" s="2">
        <v>2</v>
      </c>
      <c r="J28" s="1" t="s">
        <v>471</v>
      </c>
      <c r="K28" s="5">
        <v>1</v>
      </c>
      <c r="L28" s="5">
        <v>1</v>
      </c>
      <c r="M28" s="3">
        <v>2</v>
      </c>
      <c r="N28" s="6">
        <v>2</v>
      </c>
      <c r="O28" s="2">
        <v>2016</v>
      </c>
      <c r="P28" s="2">
        <v>6.16</v>
      </c>
      <c r="Q28" s="2">
        <v>0</v>
      </c>
      <c r="R28" s="2">
        <v>33.5</v>
      </c>
      <c r="S28" s="2">
        <v>33.5</v>
      </c>
      <c r="T28" s="1" t="s">
        <v>472</v>
      </c>
      <c r="U28" s="1" t="s">
        <v>473</v>
      </c>
      <c r="V28" s="1" t="s">
        <v>474</v>
      </c>
      <c r="W28" s="1" t="s">
        <v>475</v>
      </c>
    </row>
    <row r="29" spans="1:23" ht="15.75" customHeight="1" x14ac:dyDescent="0.2">
      <c r="A29" s="2">
        <v>81</v>
      </c>
      <c r="B29" s="1">
        <f t="shared" si="1"/>
        <v>201651989</v>
      </c>
      <c r="C29" s="1" t="s">
        <v>458</v>
      </c>
      <c r="D29" s="1" t="s">
        <v>459</v>
      </c>
      <c r="E29" s="1" t="s">
        <v>21</v>
      </c>
      <c r="F29" s="2">
        <v>51989</v>
      </c>
      <c r="G29" s="1" t="s">
        <v>481</v>
      </c>
      <c r="H29" s="2">
        <v>960129</v>
      </c>
      <c r="I29" s="2">
        <v>2</v>
      </c>
      <c r="J29" s="1" t="s">
        <v>482</v>
      </c>
      <c r="K29" s="5">
        <v>1</v>
      </c>
      <c r="L29" s="5">
        <v>1</v>
      </c>
      <c r="M29" s="3">
        <v>2</v>
      </c>
      <c r="N29" s="6">
        <v>2</v>
      </c>
      <c r="O29" s="2">
        <v>2015</v>
      </c>
      <c r="P29" s="2">
        <v>4.6399999999999997</v>
      </c>
      <c r="Q29" s="2">
        <v>3</v>
      </c>
      <c r="R29" s="2">
        <v>47.33</v>
      </c>
      <c r="S29" s="2">
        <v>47.33</v>
      </c>
      <c r="T29" s="1" t="s">
        <v>483</v>
      </c>
      <c r="U29" s="1" t="s">
        <v>484</v>
      </c>
      <c r="V29" s="1" t="s">
        <v>485</v>
      </c>
      <c r="W29" s="1" t="s">
        <v>486</v>
      </c>
    </row>
    <row r="30" spans="1:23" ht="15.75" customHeight="1" x14ac:dyDescent="0.2">
      <c r="A30" s="2">
        <v>86</v>
      </c>
      <c r="B30" s="1">
        <f t="shared" si="1"/>
        <v>201651811</v>
      </c>
      <c r="C30" s="1" t="s">
        <v>458</v>
      </c>
      <c r="D30" s="1" t="s">
        <v>505</v>
      </c>
      <c r="E30" s="1" t="s">
        <v>21</v>
      </c>
      <c r="F30" s="2">
        <v>51811</v>
      </c>
      <c r="G30" s="1" t="s">
        <v>511</v>
      </c>
      <c r="H30" s="2">
        <v>970412</v>
      </c>
      <c r="I30" s="2">
        <v>2</v>
      </c>
      <c r="J30" s="1" t="s">
        <v>512</v>
      </c>
      <c r="K30" s="5">
        <v>2</v>
      </c>
      <c r="L30" s="5">
        <v>1</v>
      </c>
      <c r="M30" s="3">
        <v>2</v>
      </c>
      <c r="N30" s="6">
        <v>2</v>
      </c>
      <c r="O30" s="2">
        <v>2016</v>
      </c>
      <c r="P30" s="2">
        <v>3.03</v>
      </c>
      <c r="Q30" s="2">
        <v>0</v>
      </c>
      <c r="R30" s="2">
        <v>20.85</v>
      </c>
      <c r="S30" s="2">
        <v>91</v>
      </c>
      <c r="T30" s="1" t="s">
        <v>513</v>
      </c>
      <c r="U30" s="1" t="s">
        <v>514</v>
      </c>
      <c r="V30" s="1" t="s">
        <v>515</v>
      </c>
      <c r="W30" s="1" t="s">
        <v>516</v>
      </c>
    </row>
    <row r="31" spans="1:23" ht="19.5" customHeight="1" x14ac:dyDescent="0.2">
      <c r="A31" s="2">
        <v>84</v>
      </c>
      <c r="B31" s="11">
        <f t="shared" si="1"/>
        <v>201651249</v>
      </c>
      <c r="C31" s="11" t="s">
        <v>523</v>
      </c>
      <c r="D31" s="11" t="s">
        <v>524</v>
      </c>
      <c r="E31" s="11" t="s">
        <v>525</v>
      </c>
      <c r="F31" s="12">
        <v>51249</v>
      </c>
      <c r="G31" s="11" t="s">
        <v>526</v>
      </c>
      <c r="H31" s="12">
        <v>960316</v>
      </c>
      <c r="I31" s="12">
        <v>1</v>
      </c>
      <c r="J31" s="11" t="s">
        <v>527</v>
      </c>
      <c r="K31" s="13">
        <v>1</v>
      </c>
      <c r="L31" s="13">
        <v>1</v>
      </c>
      <c r="M31" s="14">
        <v>1</v>
      </c>
      <c r="N31" s="15">
        <v>2</v>
      </c>
      <c r="O31" s="12">
        <v>2015</v>
      </c>
    </row>
    <row r="32" spans="1:23" ht="15.75" customHeight="1" x14ac:dyDescent="0.2">
      <c r="B32" s="18">
        <v>201411482</v>
      </c>
      <c r="C32" s="7"/>
      <c r="D32" s="7"/>
      <c r="E32" s="7"/>
      <c r="F32" s="7"/>
      <c r="G32" s="16" t="s">
        <v>529</v>
      </c>
      <c r="H32" s="7"/>
      <c r="I32" s="7"/>
      <c r="J32" s="7"/>
      <c r="K32" s="7"/>
      <c r="L32" s="7"/>
      <c r="M32" s="7">
        <v>1</v>
      </c>
      <c r="N32" s="17">
        <v>2</v>
      </c>
      <c r="O32" s="19" t="s">
        <v>530</v>
      </c>
    </row>
  </sheetData>
  <autoFilter ref="A1:W32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showOutlineSymbols="0" topLeftCell="B1" workbookViewId="0">
      <selection activeCell="Q8" sqref="Q8"/>
    </sheetView>
  </sheetViews>
  <sheetFormatPr defaultRowHeight="12.75" x14ac:dyDescent="0.2"/>
  <cols>
    <col min="1" max="1" width="6.85546875" customWidth="1"/>
    <col min="2" max="2" width="14.5703125" customWidth="1"/>
    <col min="3" max="3" width="14.140625" customWidth="1"/>
    <col min="4" max="4" width="10" customWidth="1"/>
    <col min="5" max="5" width="9.85546875" customWidth="1"/>
    <col min="6" max="6" width="9.5703125" hidden="1" customWidth="1"/>
    <col min="7" max="7" width="5.85546875" hidden="1" customWidth="1"/>
    <col min="8" max="9" width="8.7109375" hidden="1" customWidth="1"/>
    <col min="10" max="11" width="19.5703125" hidden="1" customWidth="1"/>
    <col min="12" max="12" width="13.28515625" hidden="1" customWidth="1"/>
    <col min="13" max="13" width="79.5703125" hidden="1" customWidth="1"/>
  </cols>
  <sheetData>
    <row r="1" spans="1:19" ht="23.25" customHeight="1" x14ac:dyDescent="0.2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</row>
    <row r="2" spans="1:19" ht="15.75" customHeight="1" x14ac:dyDescent="0.2">
      <c r="A2" s="2">
        <v>1</v>
      </c>
      <c r="B2" s="1">
        <f t="shared" ref="B2:B23" si="0">VALUE(CONCATENATE(2016,D2))</f>
        <v>201611146</v>
      </c>
      <c r="C2" s="1" t="s">
        <v>21</v>
      </c>
      <c r="D2" s="2">
        <v>11146</v>
      </c>
      <c r="E2" s="1" t="s">
        <v>22</v>
      </c>
      <c r="F2" s="2">
        <v>4.46</v>
      </c>
      <c r="G2" s="2">
        <v>0</v>
      </c>
      <c r="H2" s="1"/>
      <c r="I2" s="2">
        <v>88</v>
      </c>
      <c r="J2" s="1" t="s">
        <v>24</v>
      </c>
      <c r="K2" s="1" t="s">
        <v>25</v>
      </c>
      <c r="L2" s="1" t="s">
        <v>26</v>
      </c>
      <c r="M2" s="1" t="s">
        <v>27</v>
      </c>
    </row>
    <row r="3" spans="1:19" ht="15.75" customHeight="1" x14ac:dyDescent="0.2">
      <c r="A3" s="2">
        <v>2</v>
      </c>
      <c r="B3" s="1">
        <f t="shared" si="0"/>
        <v>201624053</v>
      </c>
      <c r="C3" s="1" t="s">
        <v>21</v>
      </c>
      <c r="D3" s="2">
        <v>24053</v>
      </c>
      <c r="E3" s="1" t="s">
        <v>28</v>
      </c>
      <c r="F3" s="2">
        <v>6.02</v>
      </c>
      <c r="G3" s="2">
        <v>76</v>
      </c>
      <c r="H3" s="1"/>
      <c r="I3" s="2">
        <v>62</v>
      </c>
      <c r="J3" s="1" t="s">
        <v>30</v>
      </c>
      <c r="K3" s="1" t="s">
        <v>31</v>
      </c>
      <c r="L3" s="1" t="s">
        <v>32</v>
      </c>
      <c r="M3" s="1" t="s">
        <v>33</v>
      </c>
      <c r="O3" s="20"/>
      <c r="P3" s="21"/>
      <c r="Q3" s="22"/>
      <c r="R3" s="22"/>
      <c r="S3" s="20"/>
    </row>
    <row r="4" spans="1:19" ht="15.75" customHeight="1" x14ac:dyDescent="0.2">
      <c r="A4" s="2">
        <v>4</v>
      </c>
      <c r="B4" s="1">
        <f t="shared" si="0"/>
        <v>201612511</v>
      </c>
      <c r="C4" s="1" t="s">
        <v>21</v>
      </c>
      <c r="D4" s="2">
        <v>12511</v>
      </c>
      <c r="E4" s="1" t="s">
        <v>42</v>
      </c>
      <c r="F4" s="2">
        <v>4.59</v>
      </c>
      <c r="G4" s="2">
        <v>13</v>
      </c>
      <c r="H4" s="1"/>
      <c r="I4" s="2">
        <v>68</v>
      </c>
      <c r="J4" s="1" t="s">
        <v>44</v>
      </c>
      <c r="K4" s="1" t="s">
        <v>45</v>
      </c>
      <c r="L4" s="1" t="s">
        <v>46</v>
      </c>
      <c r="M4" s="1" t="s">
        <v>47</v>
      </c>
      <c r="O4" s="23"/>
      <c r="P4" s="20"/>
      <c r="Q4" s="20"/>
      <c r="R4" s="20"/>
      <c r="S4" s="20"/>
    </row>
    <row r="5" spans="1:19" ht="15.75" customHeight="1" x14ac:dyDescent="0.2">
      <c r="A5" s="2">
        <v>8</v>
      </c>
      <c r="B5" s="1">
        <f t="shared" si="0"/>
        <v>201611653</v>
      </c>
      <c r="C5" s="1" t="s">
        <v>21</v>
      </c>
      <c r="D5" s="2">
        <v>11653</v>
      </c>
      <c r="E5" s="1" t="s">
        <v>67</v>
      </c>
      <c r="F5" s="2">
        <v>3.12</v>
      </c>
      <c r="G5" s="2">
        <v>0</v>
      </c>
      <c r="H5" s="1"/>
      <c r="I5" s="2">
        <v>89</v>
      </c>
      <c r="J5" s="1" t="s">
        <v>69</v>
      </c>
      <c r="K5" s="1" t="s">
        <v>70</v>
      </c>
      <c r="L5" s="1" t="s">
        <v>71</v>
      </c>
      <c r="M5" s="1" t="s">
        <v>72</v>
      </c>
    </row>
    <row r="6" spans="1:19" ht="15.75" customHeight="1" x14ac:dyDescent="0.2">
      <c r="A6" s="2">
        <v>9</v>
      </c>
      <c r="B6" s="1">
        <f t="shared" si="0"/>
        <v>201612536</v>
      </c>
      <c r="C6" s="1" t="s">
        <v>21</v>
      </c>
      <c r="D6" s="2">
        <v>12536</v>
      </c>
      <c r="E6" s="1" t="s">
        <v>73</v>
      </c>
      <c r="F6" s="2">
        <v>5.96</v>
      </c>
      <c r="G6" s="2">
        <v>0</v>
      </c>
      <c r="H6" s="1"/>
      <c r="I6" s="2">
        <v>83.67</v>
      </c>
      <c r="J6" s="1" t="s">
        <v>75</v>
      </c>
      <c r="K6" s="1" t="s">
        <v>76</v>
      </c>
      <c r="L6" s="1" t="s">
        <v>77</v>
      </c>
      <c r="M6" s="1" t="s">
        <v>78</v>
      </c>
    </row>
    <row r="7" spans="1:19" ht="15.75" customHeight="1" x14ac:dyDescent="0.2">
      <c r="A7" s="2">
        <v>10</v>
      </c>
      <c r="B7" s="1">
        <f t="shared" si="0"/>
        <v>201612724</v>
      </c>
      <c r="C7" s="1" t="s">
        <v>21</v>
      </c>
      <c r="D7" s="2">
        <v>12724</v>
      </c>
      <c r="E7" s="1" t="s">
        <v>79</v>
      </c>
      <c r="F7" s="2">
        <v>4.75</v>
      </c>
      <c r="G7" s="2">
        <v>0</v>
      </c>
      <c r="H7" s="1"/>
      <c r="I7" s="2">
        <v>85.33</v>
      </c>
      <c r="J7" s="1" t="s">
        <v>81</v>
      </c>
      <c r="K7" s="1" t="s">
        <v>82</v>
      </c>
      <c r="L7" s="1" t="s">
        <v>83</v>
      </c>
      <c r="M7" s="1" t="s">
        <v>84</v>
      </c>
    </row>
    <row r="8" spans="1:19" ht="15.75" customHeight="1" x14ac:dyDescent="0.2">
      <c r="A8" s="2">
        <v>14</v>
      </c>
      <c r="B8" s="1">
        <f t="shared" si="0"/>
        <v>201614801</v>
      </c>
      <c r="C8" s="1" t="s">
        <v>21</v>
      </c>
      <c r="D8" s="2">
        <v>14801</v>
      </c>
      <c r="E8" s="1" t="s">
        <v>103</v>
      </c>
      <c r="F8" s="2">
        <v>5.87</v>
      </c>
      <c r="G8" s="2">
        <v>0</v>
      </c>
      <c r="H8" s="1"/>
      <c r="I8" s="2">
        <v>84.67</v>
      </c>
      <c r="J8" s="1" t="s">
        <v>105</v>
      </c>
      <c r="K8" s="1" t="s">
        <v>106</v>
      </c>
      <c r="L8" s="1" t="s">
        <v>107</v>
      </c>
      <c r="M8" s="1" t="s">
        <v>108</v>
      </c>
    </row>
    <row r="9" spans="1:19" ht="15.75" customHeight="1" x14ac:dyDescent="0.2">
      <c r="A9" s="2">
        <v>18</v>
      </c>
      <c r="B9" s="1">
        <f t="shared" si="0"/>
        <v>201621842</v>
      </c>
      <c r="C9" s="1" t="s">
        <v>21</v>
      </c>
      <c r="D9" s="2">
        <v>21842</v>
      </c>
      <c r="E9" s="1" t="s">
        <v>127</v>
      </c>
      <c r="F9" s="2">
        <v>5.57</v>
      </c>
      <c r="G9" s="2">
        <v>0</v>
      </c>
      <c r="H9" s="1"/>
      <c r="I9" s="2">
        <v>83.33</v>
      </c>
      <c r="J9" s="1" t="s">
        <v>129</v>
      </c>
      <c r="K9" s="1" t="s">
        <v>130</v>
      </c>
      <c r="L9" s="1" t="s">
        <v>131</v>
      </c>
      <c r="M9" s="1" t="s">
        <v>132</v>
      </c>
    </row>
    <row r="10" spans="1:19" ht="15.75" customHeight="1" x14ac:dyDescent="0.2">
      <c r="A10" s="2">
        <v>19</v>
      </c>
      <c r="B10" s="1">
        <f t="shared" si="0"/>
        <v>201622197</v>
      </c>
      <c r="C10" s="1" t="s">
        <v>21</v>
      </c>
      <c r="D10" s="2">
        <v>22197</v>
      </c>
      <c r="E10" s="1" t="s">
        <v>133</v>
      </c>
      <c r="F10" s="2">
        <v>4.42</v>
      </c>
      <c r="G10" s="2">
        <v>0</v>
      </c>
      <c r="H10" s="1"/>
      <c r="I10" s="2">
        <v>85</v>
      </c>
      <c r="J10" s="1" t="s">
        <v>135</v>
      </c>
      <c r="K10" s="1" t="s">
        <v>136</v>
      </c>
      <c r="L10" s="1" t="s">
        <v>137</v>
      </c>
      <c r="M10" s="1" t="s">
        <v>138</v>
      </c>
    </row>
    <row r="11" spans="1:19" ht="15.75" customHeight="1" x14ac:dyDescent="0.2">
      <c r="A11" s="2">
        <v>21</v>
      </c>
      <c r="B11" s="1">
        <f t="shared" si="0"/>
        <v>201623046</v>
      </c>
      <c r="C11" s="1" t="s">
        <v>21</v>
      </c>
      <c r="D11" s="2">
        <v>23046</v>
      </c>
      <c r="E11" s="1" t="s">
        <v>145</v>
      </c>
      <c r="F11" s="2">
        <v>4.05</v>
      </c>
      <c r="G11" s="2">
        <v>0</v>
      </c>
      <c r="H11" s="1"/>
      <c r="I11" s="2">
        <v>86.33</v>
      </c>
      <c r="J11" s="1" t="s">
        <v>147</v>
      </c>
      <c r="K11" s="1" t="s">
        <v>148</v>
      </c>
      <c r="L11" s="1" t="s">
        <v>149</v>
      </c>
      <c r="M11" s="1" t="s">
        <v>150</v>
      </c>
    </row>
    <row r="12" spans="1:19" ht="15.75" customHeight="1" x14ac:dyDescent="0.2">
      <c r="A12" s="2">
        <v>22</v>
      </c>
      <c r="B12" s="1">
        <f t="shared" si="0"/>
        <v>201623605</v>
      </c>
      <c r="C12" s="1" t="s">
        <v>21</v>
      </c>
      <c r="D12" s="2">
        <v>23605</v>
      </c>
      <c r="E12" s="1" t="s">
        <v>85</v>
      </c>
      <c r="F12" s="2">
        <v>4.17</v>
      </c>
      <c r="G12" s="2">
        <v>1</v>
      </c>
      <c r="H12" s="1"/>
      <c r="I12" s="2">
        <v>84</v>
      </c>
      <c r="J12" s="1" t="s">
        <v>152</v>
      </c>
      <c r="K12" s="1" t="s">
        <v>153</v>
      </c>
      <c r="L12" s="1" t="s">
        <v>154</v>
      </c>
      <c r="M12" s="1" t="s">
        <v>155</v>
      </c>
    </row>
    <row r="13" spans="1:19" ht="15.75" customHeight="1" x14ac:dyDescent="0.2">
      <c r="A13" s="2">
        <v>28</v>
      </c>
      <c r="B13" s="1">
        <f t="shared" si="0"/>
        <v>201624570</v>
      </c>
      <c r="C13" s="1" t="s">
        <v>21</v>
      </c>
      <c r="D13" s="2">
        <v>24570</v>
      </c>
      <c r="E13" s="1" t="s">
        <v>185</v>
      </c>
      <c r="F13" s="2">
        <v>5.35</v>
      </c>
      <c r="G13" s="2">
        <v>0</v>
      </c>
      <c r="H13" s="1"/>
      <c r="I13" s="2">
        <v>84.67</v>
      </c>
      <c r="J13" s="1" t="s">
        <v>187</v>
      </c>
      <c r="K13" s="1" t="s">
        <v>188</v>
      </c>
      <c r="L13" s="1" t="s">
        <v>189</v>
      </c>
      <c r="M13" s="1" t="s">
        <v>190</v>
      </c>
    </row>
    <row r="14" spans="1:19" ht="15.75" customHeight="1" x14ac:dyDescent="0.2">
      <c r="A14" s="2">
        <v>34</v>
      </c>
      <c r="B14" s="1">
        <f t="shared" si="0"/>
        <v>201612384</v>
      </c>
      <c r="C14" s="1" t="s">
        <v>21</v>
      </c>
      <c r="D14" s="2">
        <v>12384</v>
      </c>
      <c r="E14" s="1" t="s">
        <v>222</v>
      </c>
      <c r="F14" s="2">
        <v>3.41</v>
      </c>
      <c r="G14" s="2">
        <v>0</v>
      </c>
      <c r="H14" s="1"/>
      <c r="I14" s="2">
        <v>83.67</v>
      </c>
      <c r="J14" s="1" t="s">
        <v>224</v>
      </c>
      <c r="K14" s="1" t="s">
        <v>225</v>
      </c>
      <c r="L14" s="1" t="s">
        <v>226</v>
      </c>
      <c r="M14" s="1" t="s">
        <v>227</v>
      </c>
    </row>
    <row r="15" spans="1:19" ht="15.75" customHeight="1" x14ac:dyDescent="0.2">
      <c r="A15" s="2">
        <v>39</v>
      </c>
      <c r="B15" s="1">
        <f t="shared" si="0"/>
        <v>201613981</v>
      </c>
      <c r="C15" s="1" t="s">
        <v>21</v>
      </c>
      <c r="D15" s="2">
        <v>13981</v>
      </c>
      <c r="E15" s="1" t="s">
        <v>250</v>
      </c>
      <c r="F15" s="2">
        <v>2.5</v>
      </c>
      <c r="G15" s="2">
        <v>0</v>
      </c>
      <c r="H15" s="1"/>
      <c r="I15" s="2">
        <v>91.67</v>
      </c>
      <c r="J15" s="1" t="s">
        <v>252</v>
      </c>
      <c r="K15" s="1" t="s">
        <v>253</v>
      </c>
      <c r="L15" s="1" t="s">
        <v>254</v>
      </c>
      <c r="M15" s="1" t="s">
        <v>255</v>
      </c>
    </row>
    <row r="16" spans="1:19" ht="15.75" customHeight="1" x14ac:dyDescent="0.2">
      <c r="A16" s="2">
        <v>40</v>
      </c>
      <c r="B16" s="1">
        <f t="shared" si="0"/>
        <v>201614028</v>
      </c>
      <c r="C16" s="1" t="s">
        <v>21</v>
      </c>
      <c r="D16" s="2">
        <v>14028</v>
      </c>
      <c r="E16" s="1" t="s">
        <v>256</v>
      </c>
      <c r="F16" s="2">
        <v>4.28</v>
      </c>
      <c r="G16" s="2">
        <v>0</v>
      </c>
      <c r="H16" s="1"/>
      <c r="I16" s="2">
        <v>86</v>
      </c>
      <c r="J16" s="1" t="s">
        <v>257</v>
      </c>
      <c r="K16" s="1" t="s">
        <v>258</v>
      </c>
      <c r="L16" s="1" t="s">
        <v>259</v>
      </c>
      <c r="M16" s="1" t="s">
        <v>260</v>
      </c>
    </row>
    <row r="17" spans="1:13" ht="15.75" customHeight="1" x14ac:dyDescent="0.2">
      <c r="A17" s="2">
        <v>41</v>
      </c>
      <c r="B17" s="1">
        <f t="shared" si="0"/>
        <v>201614048</v>
      </c>
      <c r="C17" s="1" t="s">
        <v>21</v>
      </c>
      <c r="D17" s="2">
        <v>14048</v>
      </c>
      <c r="E17" s="1" t="s">
        <v>261</v>
      </c>
      <c r="F17" s="2">
        <v>3.42</v>
      </c>
      <c r="G17" s="2">
        <v>0</v>
      </c>
      <c r="H17" s="1"/>
      <c r="I17" s="2">
        <v>86.33</v>
      </c>
      <c r="J17" s="1" t="s">
        <v>263</v>
      </c>
      <c r="K17" s="1" t="s">
        <v>264</v>
      </c>
      <c r="L17" s="1" t="s">
        <v>265</v>
      </c>
      <c r="M17" s="1" t="s">
        <v>266</v>
      </c>
    </row>
    <row r="18" spans="1:13" ht="15.75" customHeight="1" x14ac:dyDescent="0.2">
      <c r="A18" s="2">
        <v>42</v>
      </c>
      <c r="B18" s="1">
        <f t="shared" si="0"/>
        <v>201614055</v>
      </c>
      <c r="C18" s="1" t="s">
        <v>21</v>
      </c>
      <c r="D18" s="2">
        <v>14055</v>
      </c>
      <c r="E18" s="1" t="s">
        <v>267</v>
      </c>
      <c r="F18" s="2">
        <v>4.0199999999999996</v>
      </c>
      <c r="G18" s="2">
        <v>1</v>
      </c>
      <c r="H18" s="1"/>
      <c r="I18" s="2">
        <v>82.33</v>
      </c>
      <c r="J18" s="1" t="s">
        <v>268</v>
      </c>
      <c r="K18" s="1" t="s">
        <v>269</v>
      </c>
      <c r="L18" s="1" t="s">
        <v>270</v>
      </c>
      <c r="M18" s="1" t="s">
        <v>271</v>
      </c>
    </row>
    <row r="19" spans="1:13" ht="15.75" customHeight="1" x14ac:dyDescent="0.2">
      <c r="A19" s="2">
        <v>47</v>
      </c>
      <c r="B19" s="1">
        <f t="shared" si="0"/>
        <v>201621075</v>
      </c>
      <c r="C19" s="1" t="s">
        <v>21</v>
      </c>
      <c r="D19" s="2">
        <v>21075</v>
      </c>
      <c r="E19" s="1" t="s">
        <v>293</v>
      </c>
      <c r="F19" s="2">
        <v>2.64</v>
      </c>
      <c r="G19" s="2">
        <v>0</v>
      </c>
      <c r="H19" s="1"/>
      <c r="I19" s="2">
        <v>91.33</v>
      </c>
      <c r="J19" s="1" t="s">
        <v>295</v>
      </c>
      <c r="K19" s="1" t="s">
        <v>296</v>
      </c>
      <c r="L19" s="1" t="s">
        <v>297</v>
      </c>
      <c r="M19" s="1" t="s">
        <v>298</v>
      </c>
    </row>
    <row r="20" spans="1:13" ht="15.75" customHeight="1" x14ac:dyDescent="0.2">
      <c r="A20" s="2">
        <v>48</v>
      </c>
      <c r="B20" s="1">
        <f t="shared" si="0"/>
        <v>201621698</v>
      </c>
      <c r="C20" s="1" t="s">
        <v>21</v>
      </c>
      <c r="D20" s="2">
        <v>21698</v>
      </c>
      <c r="E20" s="1" t="s">
        <v>299</v>
      </c>
      <c r="F20" s="2">
        <v>4.53</v>
      </c>
      <c r="G20" s="2">
        <v>0</v>
      </c>
      <c r="H20" s="1"/>
      <c r="I20" s="2">
        <v>82</v>
      </c>
      <c r="J20" s="1" t="s">
        <v>301</v>
      </c>
      <c r="K20" s="1" t="s">
        <v>302</v>
      </c>
      <c r="L20" s="1" t="s">
        <v>303</v>
      </c>
      <c r="M20" s="1" t="s">
        <v>304</v>
      </c>
    </row>
    <row r="21" spans="1:13" ht="15.75" customHeight="1" x14ac:dyDescent="0.2">
      <c r="A21" s="2">
        <v>49</v>
      </c>
      <c r="B21" s="1">
        <f t="shared" si="0"/>
        <v>201621712</v>
      </c>
      <c r="C21" s="1" t="s">
        <v>21</v>
      </c>
      <c r="D21" s="2">
        <v>21712</v>
      </c>
      <c r="E21" s="1" t="s">
        <v>305</v>
      </c>
      <c r="F21" s="2">
        <v>3.4</v>
      </c>
      <c r="G21" s="2">
        <v>0</v>
      </c>
      <c r="H21" s="1"/>
      <c r="I21" s="2">
        <v>86.67</v>
      </c>
      <c r="J21" s="1" t="s">
        <v>306</v>
      </c>
      <c r="K21" s="1" t="s">
        <v>307</v>
      </c>
      <c r="L21" s="1" t="s">
        <v>308</v>
      </c>
      <c r="M21" s="1" t="s">
        <v>309</v>
      </c>
    </row>
    <row r="22" spans="1:13" ht="15.75" customHeight="1" x14ac:dyDescent="0.2">
      <c r="A22" s="2">
        <v>55</v>
      </c>
      <c r="B22" s="1">
        <f t="shared" si="0"/>
        <v>201623320</v>
      </c>
      <c r="C22" s="1" t="s">
        <v>21</v>
      </c>
      <c r="D22" s="2">
        <v>23320</v>
      </c>
      <c r="E22" s="1" t="s">
        <v>336</v>
      </c>
      <c r="F22" s="2">
        <v>3.18</v>
      </c>
      <c r="G22" s="2">
        <v>0</v>
      </c>
      <c r="H22" s="1"/>
      <c r="I22" s="2">
        <v>85.67</v>
      </c>
      <c r="J22" s="1" t="s">
        <v>337</v>
      </c>
      <c r="K22" s="1" t="s">
        <v>338</v>
      </c>
      <c r="L22" s="1" t="s">
        <v>339</v>
      </c>
      <c r="M22" s="1" t="s">
        <v>340</v>
      </c>
    </row>
    <row r="23" spans="1:13" ht="15.75" customHeight="1" x14ac:dyDescent="0.2">
      <c r="A23" s="2">
        <v>63</v>
      </c>
      <c r="B23" s="1">
        <f t="shared" si="0"/>
        <v>201621734</v>
      </c>
      <c r="C23" s="1" t="s">
        <v>21</v>
      </c>
      <c r="D23" s="2">
        <v>21734</v>
      </c>
      <c r="E23" s="1" t="s">
        <v>378</v>
      </c>
      <c r="F23" s="2">
        <v>4</v>
      </c>
      <c r="G23" s="2">
        <v>0</v>
      </c>
      <c r="H23" s="1"/>
      <c r="I23" s="2">
        <v>83.67</v>
      </c>
      <c r="J23" s="1" t="s">
        <v>379</v>
      </c>
      <c r="K23" s="1" t="s">
        <v>380</v>
      </c>
      <c r="L23" s="1" t="s">
        <v>381</v>
      </c>
      <c r="M23" s="1" t="s">
        <v>382</v>
      </c>
    </row>
    <row r="24" spans="1:13" ht="15.75" customHeight="1" x14ac:dyDescent="0.2">
      <c r="A24" s="2">
        <v>72</v>
      </c>
      <c r="B24" s="1">
        <f t="shared" ref="B24:B30" si="1">VALUE(CONCATENATE(2016,D24))</f>
        <v>201682433</v>
      </c>
      <c r="C24" s="1" t="s">
        <v>21</v>
      </c>
      <c r="D24" s="2">
        <v>82433</v>
      </c>
      <c r="E24" s="1" t="s">
        <v>431</v>
      </c>
      <c r="F24" s="2">
        <v>5.09</v>
      </c>
      <c r="G24" s="2">
        <v>0</v>
      </c>
      <c r="H24" s="1"/>
      <c r="I24" s="2">
        <v>82.33</v>
      </c>
      <c r="J24" s="1" t="s">
        <v>433</v>
      </c>
      <c r="K24" s="1" t="s">
        <v>434</v>
      </c>
      <c r="L24" s="1" t="s">
        <v>435</v>
      </c>
      <c r="M24" s="1" t="s">
        <v>436</v>
      </c>
    </row>
    <row r="25" spans="1:13" ht="15.75" customHeight="1" x14ac:dyDescent="0.2">
      <c r="A25" s="2">
        <v>73</v>
      </c>
      <c r="B25" s="1">
        <f t="shared" si="1"/>
        <v>201635021</v>
      </c>
      <c r="C25" s="1" t="s">
        <v>21</v>
      </c>
      <c r="D25" s="2">
        <v>35021</v>
      </c>
      <c r="E25" s="1" t="s">
        <v>437</v>
      </c>
      <c r="F25" s="2">
        <v>3.34</v>
      </c>
      <c r="G25" s="2">
        <v>0</v>
      </c>
      <c r="H25" s="1"/>
      <c r="I25" s="2">
        <v>90</v>
      </c>
      <c r="J25" s="1" t="s">
        <v>438</v>
      </c>
      <c r="K25" s="1" t="s">
        <v>439</v>
      </c>
      <c r="L25" s="1" t="s">
        <v>440</v>
      </c>
      <c r="M25" s="1" t="s">
        <v>441</v>
      </c>
    </row>
    <row r="26" spans="1:13" ht="15.75" customHeight="1" x14ac:dyDescent="0.2">
      <c r="A26" s="2">
        <v>74</v>
      </c>
      <c r="B26" s="1">
        <f t="shared" si="1"/>
        <v>201635095</v>
      </c>
      <c r="C26" s="1" t="s">
        <v>21</v>
      </c>
      <c r="D26" s="2">
        <v>35095</v>
      </c>
      <c r="E26" s="1" t="s">
        <v>442</v>
      </c>
      <c r="F26" s="2">
        <v>3.93</v>
      </c>
      <c r="G26" s="2">
        <v>0</v>
      </c>
      <c r="H26" s="1"/>
      <c r="I26" s="2">
        <v>91</v>
      </c>
      <c r="J26" s="1" t="s">
        <v>443</v>
      </c>
      <c r="K26" s="1" t="s">
        <v>444</v>
      </c>
      <c r="L26" s="1" t="s">
        <v>445</v>
      </c>
      <c r="M26" s="1" t="s">
        <v>446</v>
      </c>
    </row>
    <row r="27" spans="1:13" ht="15.75" customHeight="1" x14ac:dyDescent="0.2">
      <c r="A27" s="2">
        <v>80</v>
      </c>
      <c r="B27" s="1">
        <f t="shared" si="1"/>
        <v>201650421</v>
      </c>
      <c r="C27" s="1" t="s">
        <v>21</v>
      </c>
      <c r="D27" s="2">
        <v>50421</v>
      </c>
      <c r="E27" s="1" t="s">
        <v>476</v>
      </c>
      <c r="F27" s="2">
        <v>5</v>
      </c>
      <c r="G27" s="2">
        <v>0</v>
      </c>
      <c r="H27" s="2">
        <v>39.729999999999997</v>
      </c>
      <c r="I27" s="2">
        <v>39.729999999999997</v>
      </c>
      <c r="J27" s="1" t="s">
        <v>477</v>
      </c>
      <c r="K27" s="1" t="s">
        <v>478</v>
      </c>
      <c r="L27" s="1" t="s">
        <v>479</v>
      </c>
      <c r="M27" s="1" t="s">
        <v>480</v>
      </c>
    </row>
    <row r="28" spans="1:13" ht="15.75" customHeight="1" x14ac:dyDescent="0.2">
      <c r="A28" s="2">
        <v>83</v>
      </c>
      <c r="B28" s="1">
        <f t="shared" si="1"/>
        <v>201640749</v>
      </c>
      <c r="C28" s="1" t="s">
        <v>21</v>
      </c>
      <c r="D28" s="2">
        <v>40749</v>
      </c>
      <c r="E28" s="1" t="s">
        <v>494</v>
      </c>
      <c r="F28" s="2">
        <v>4.33</v>
      </c>
      <c r="G28" s="2">
        <v>1</v>
      </c>
      <c r="H28" s="2">
        <v>43.73</v>
      </c>
      <c r="I28" s="2">
        <v>128.72999999999999</v>
      </c>
      <c r="J28" s="1" t="s">
        <v>496</v>
      </c>
      <c r="K28" s="1" t="s">
        <v>497</v>
      </c>
      <c r="L28" s="1" t="s">
        <v>498</v>
      </c>
      <c r="M28" s="1" t="s">
        <v>499</v>
      </c>
    </row>
    <row r="29" spans="1:13" ht="15.75" customHeight="1" x14ac:dyDescent="0.2">
      <c r="A29" s="2">
        <v>84</v>
      </c>
      <c r="B29" s="1">
        <f t="shared" si="1"/>
        <v>201650522</v>
      </c>
      <c r="C29" s="1" t="s">
        <v>21</v>
      </c>
      <c r="D29" s="2">
        <v>50522</v>
      </c>
      <c r="E29" s="1" t="s">
        <v>500</v>
      </c>
      <c r="F29" s="2">
        <v>1.95</v>
      </c>
      <c r="G29" s="2">
        <v>0</v>
      </c>
      <c r="H29" s="2">
        <v>53.5</v>
      </c>
      <c r="I29" s="2">
        <v>150.5</v>
      </c>
      <c r="J29" s="1" t="s">
        <v>502</v>
      </c>
      <c r="K29" s="1" t="s">
        <v>503</v>
      </c>
      <c r="L29" s="1" t="s">
        <v>498</v>
      </c>
      <c r="M29" s="1" t="s">
        <v>504</v>
      </c>
    </row>
    <row r="30" spans="1:13" ht="15.75" customHeight="1" x14ac:dyDescent="0.2">
      <c r="A30" s="2">
        <v>85</v>
      </c>
      <c r="B30" s="1">
        <f t="shared" si="1"/>
        <v>201640594</v>
      </c>
      <c r="C30" s="1" t="s">
        <v>21</v>
      </c>
      <c r="D30" s="2">
        <v>40594</v>
      </c>
      <c r="E30" s="1" t="s">
        <v>79</v>
      </c>
      <c r="F30" s="2">
        <v>3.63</v>
      </c>
      <c r="G30" s="2">
        <v>0</v>
      </c>
      <c r="H30" s="2">
        <v>38.5</v>
      </c>
      <c r="I30" s="2">
        <v>91</v>
      </c>
      <c r="J30" s="1" t="s">
        <v>507</v>
      </c>
      <c r="K30" s="1" t="s">
        <v>508</v>
      </c>
      <c r="L30" s="1" t="s">
        <v>509</v>
      </c>
      <c r="M30" s="1" t="s">
        <v>510</v>
      </c>
    </row>
    <row r="31" spans="1:13" ht="15.75" customHeight="1" x14ac:dyDescent="0.2">
      <c r="B31" s="18">
        <v>201110032</v>
      </c>
      <c r="C31" s="7"/>
      <c r="D31" s="7"/>
      <c r="E31" s="16" t="s">
        <v>532</v>
      </c>
    </row>
  </sheetData>
  <autoFilter ref="A1:M31">
    <sortState ref="A2:W87">
      <sortCondition ref="A1:A87"/>
    </sortState>
  </autoFilter>
  <phoneticPr fontId="5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전체</vt:lpstr>
      <vt:lpstr>1반</vt:lpstr>
      <vt:lpstr>2반</vt:lpstr>
      <vt:lpstr>3반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2016-02-17T03:41:57Z</dcterms:created>
  <dcterms:modified xsi:type="dcterms:W3CDTF">2016-02-24T00:33:42Z</dcterms:modified>
</cp:coreProperties>
</file>